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eulcarasova\Desktop\"/>
    </mc:Choice>
  </mc:AlternateContent>
  <xr:revisionPtr revIDLastSave="0" documentId="13_ncr:1_{F1B7E8F6-9CDE-41DF-BA93-A078BFBB86F1}" xr6:coauthVersionLast="36" xr6:coauthVersionMax="36" xr10:uidLastSave="{00000000-0000-0000-0000-000000000000}"/>
  <bookViews>
    <workbookView xWindow="0" yWindow="0" windowWidth="23040" windowHeight="9060" activeTab="2" xr2:uid="{00000000-000D-0000-FFFF-FFFF00000000}"/>
  </bookViews>
  <sheets>
    <sheet name="Clasa a 5-a" sheetId="2" r:id="rId1"/>
    <sheet name="Clasa a 6-a" sheetId="3" r:id="rId2"/>
    <sheet name="Clasa a 7-a" sheetId="4" r:id="rId3"/>
    <sheet name="Clasa a 8-a" sheetId="5" r:id="rId4"/>
    <sheet name="Clasa a 9-a" sheetId="6" r:id="rId5"/>
    <sheet name="Clasa a 10-a" sheetId="7" r:id="rId6"/>
    <sheet name="Clasa a 11-a" sheetId="8" r:id="rId7"/>
    <sheet name="Clasa a 12-a" sheetId="9" r:id="rId8"/>
  </sheets>
  <calcPr calcId="191029"/>
</workbook>
</file>

<file path=xl/calcChain.xml><?xml version="1.0" encoding="utf-8"?>
<calcChain xmlns="http://schemas.openxmlformats.org/spreadsheetml/2006/main">
  <c r="H2" i="8" l="1"/>
  <c r="J2" i="8" s="1"/>
  <c r="K2" i="8" s="1"/>
  <c r="H4" i="8"/>
  <c r="J4" i="8" s="1"/>
  <c r="K4" i="8" s="1"/>
  <c r="H5" i="8"/>
  <c r="J5" i="8" s="1"/>
  <c r="K5" i="8" s="1"/>
  <c r="H3" i="8"/>
  <c r="J3" i="8" s="1"/>
  <c r="K3" i="8" s="1"/>
  <c r="H5" i="7"/>
  <c r="J5" i="7" s="1"/>
  <c r="K5" i="7" s="1"/>
  <c r="H6" i="7"/>
  <c r="J6" i="7" s="1"/>
  <c r="K6" i="7" s="1"/>
  <c r="H14" i="7"/>
  <c r="J14" i="7" s="1"/>
  <c r="K14" i="7" s="1"/>
  <c r="H12" i="7"/>
  <c r="J12" i="7" s="1"/>
  <c r="K12" i="7" s="1"/>
  <c r="H3" i="7"/>
  <c r="J3" i="7" s="1"/>
  <c r="K3" i="7" s="1"/>
  <c r="H2" i="7"/>
  <c r="J2" i="7" s="1"/>
  <c r="K2" i="7" s="1"/>
  <c r="H7" i="7"/>
  <c r="J7" i="7" s="1"/>
  <c r="K7" i="7" s="1"/>
  <c r="H9" i="7"/>
  <c r="J9" i="7" s="1"/>
  <c r="K9" i="7" s="1"/>
  <c r="H4" i="7"/>
  <c r="J4" i="7" s="1"/>
  <c r="K4" i="7" s="1"/>
  <c r="H13" i="7"/>
  <c r="J13" i="7" s="1"/>
  <c r="K13" i="7" s="1"/>
  <c r="H8" i="7"/>
  <c r="J8" i="7" s="1"/>
  <c r="K8" i="7" s="1"/>
  <c r="H10" i="7"/>
  <c r="J10" i="7" s="1"/>
  <c r="K10" i="7" s="1"/>
  <c r="H15" i="7"/>
  <c r="J15" i="7" s="1"/>
  <c r="K15" i="7" s="1"/>
  <c r="H11" i="7"/>
  <c r="J11" i="7" s="1"/>
  <c r="K11" i="7" s="1"/>
  <c r="H6" i="6"/>
  <c r="J6" i="6" s="1"/>
  <c r="K6" i="6" s="1"/>
  <c r="H3" i="6"/>
  <c r="J3" i="6" s="1"/>
  <c r="K3" i="6" s="1"/>
  <c r="H2" i="6"/>
  <c r="J2" i="6" s="1"/>
  <c r="K2" i="6" s="1"/>
  <c r="H5" i="6"/>
  <c r="J5" i="6" s="1"/>
  <c r="K5" i="6" s="1"/>
  <c r="H4" i="6"/>
  <c r="J4" i="6" s="1"/>
  <c r="K4" i="6" s="1"/>
  <c r="H11" i="5"/>
  <c r="J11" i="5" s="1"/>
  <c r="K11" i="5" s="1"/>
  <c r="H5" i="5"/>
  <c r="J5" i="5" s="1"/>
  <c r="K5" i="5" s="1"/>
  <c r="H8" i="5"/>
  <c r="J8" i="5" s="1"/>
  <c r="K8" i="5" s="1"/>
  <c r="H3" i="5"/>
  <c r="J3" i="5" s="1"/>
  <c r="K3" i="5" s="1"/>
  <c r="H12" i="5"/>
  <c r="J12" i="5" s="1"/>
  <c r="K12" i="5" s="1"/>
  <c r="H9" i="5"/>
  <c r="J9" i="5" s="1"/>
  <c r="K9" i="5" s="1"/>
  <c r="H6" i="5"/>
  <c r="J6" i="5" s="1"/>
  <c r="K6" i="5" s="1"/>
  <c r="H10" i="5"/>
  <c r="J10" i="5" s="1"/>
  <c r="K10" i="5" s="1"/>
  <c r="H7" i="5"/>
  <c r="J7" i="5" s="1"/>
  <c r="K7" i="5" s="1"/>
  <c r="H2" i="5"/>
  <c r="J2" i="5" s="1"/>
  <c r="K2" i="5" s="1"/>
  <c r="H4" i="5"/>
  <c r="J4" i="5" s="1"/>
  <c r="K4" i="5" s="1"/>
  <c r="H6" i="4"/>
  <c r="J6" i="4" s="1"/>
  <c r="K6" i="4" s="1"/>
  <c r="H10" i="4"/>
  <c r="J10" i="4" s="1"/>
  <c r="K10" i="4" s="1"/>
  <c r="H9" i="4"/>
  <c r="J9" i="4" s="1"/>
  <c r="K9" i="4" s="1"/>
  <c r="H11" i="4"/>
  <c r="J11" i="4" s="1"/>
  <c r="K11" i="4" s="1"/>
  <c r="H2" i="4"/>
  <c r="J2" i="4" s="1"/>
  <c r="K2" i="4" s="1"/>
  <c r="H13" i="4"/>
  <c r="J13" i="4" s="1"/>
  <c r="K13" i="4" s="1"/>
  <c r="H14" i="4"/>
  <c r="J14" i="4" s="1"/>
  <c r="K14" i="4" s="1"/>
  <c r="H4" i="4"/>
  <c r="J4" i="4" s="1"/>
  <c r="K4" i="4" s="1"/>
  <c r="H5" i="4"/>
  <c r="J5" i="4" s="1"/>
  <c r="K5" i="4" s="1"/>
  <c r="H7" i="4"/>
  <c r="J7" i="4" s="1"/>
  <c r="K7" i="4" s="1"/>
  <c r="H3" i="4"/>
  <c r="J3" i="4" s="1"/>
  <c r="K3" i="4" s="1"/>
  <c r="H8" i="4"/>
  <c r="J8" i="4" s="1"/>
  <c r="K8" i="4" s="1"/>
  <c r="H12" i="4"/>
  <c r="J12" i="4" s="1"/>
  <c r="K12" i="4" s="1"/>
  <c r="H4" i="3"/>
  <c r="J4" i="3" s="1"/>
  <c r="K4" i="3" s="1"/>
  <c r="H5" i="3"/>
  <c r="J5" i="3" s="1"/>
  <c r="K5" i="3" s="1"/>
  <c r="H6" i="3"/>
  <c r="J6" i="3" s="1"/>
  <c r="K6" i="3" s="1"/>
  <c r="H11" i="3"/>
  <c r="J11" i="3" s="1"/>
  <c r="K11" i="3" s="1"/>
  <c r="H9" i="3"/>
  <c r="J9" i="3" s="1"/>
  <c r="K9" i="3" s="1"/>
  <c r="H15" i="3"/>
  <c r="J15" i="3" s="1"/>
  <c r="K15" i="3" s="1"/>
  <c r="H10" i="3"/>
  <c r="J10" i="3" s="1"/>
  <c r="K10" i="3" s="1"/>
  <c r="H7" i="3"/>
  <c r="J7" i="3" s="1"/>
  <c r="K7" i="3" s="1"/>
  <c r="H12" i="3"/>
  <c r="J12" i="3" s="1"/>
  <c r="K12" i="3" s="1"/>
  <c r="H16" i="3"/>
  <c r="J16" i="3" s="1"/>
  <c r="K16" i="3" s="1"/>
  <c r="H2" i="3"/>
  <c r="J2" i="3" s="1"/>
  <c r="K2" i="3" s="1"/>
  <c r="H17" i="3"/>
  <c r="J17" i="3" s="1"/>
  <c r="K17" i="3" s="1"/>
  <c r="H8" i="3"/>
  <c r="J8" i="3" s="1"/>
  <c r="K8" i="3" s="1"/>
  <c r="H18" i="3"/>
  <c r="J18" i="3" s="1"/>
  <c r="K18" i="3" s="1"/>
  <c r="H19" i="3"/>
  <c r="J19" i="3" s="1"/>
  <c r="K19" i="3" s="1"/>
  <c r="H20" i="3"/>
  <c r="J20" i="3" s="1"/>
  <c r="K20" i="3" s="1"/>
  <c r="H13" i="3"/>
  <c r="J13" i="3" s="1"/>
  <c r="K13" i="3" s="1"/>
  <c r="H14" i="3"/>
  <c r="J14" i="3" s="1"/>
  <c r="K14" i="3" s="1"/>
  <c r="H3" i="3"/>
  <c r="J3" i="3" s="1"/>
  <c r="K3" i="3" s="1"/>
  <c r="K17" i="2"/>
  <c r="L17" i="2" s="1"/>
  <c r="K10" i="2"/>
  <c r="L10" i="2" s="1"/>
  <c r="K5" i="2"/>
  <c r="L5" i="2" s="1"/>
  <c r="K40" i="2"/>
  <c r="L40" i="2" s="1"/>
  <c r="K18" i="2"/>
  <c r="L18" i="2" s="1"/>
  <c r="K6" i="2"/>
  <c r="L6" i="2" s="1"/>
  <c r="K11" i="2"/>
  <c r="L11" i="2" s="1"/>
  <c r="K19" i="2"/>
  <c r="L19" i="2" s="1"/>
  <c r="K41" i="2"/>
  <c r="L41" i="2" s="1"/>
  <c r="K20" i="2"/>
  <c r="L20" i="2" s="1"/>
  <c r="K34" i="2"/>
  <c r="L34" i="2" s="1"/>
  <c r="K21" i="2"/>
  <c r="L21" i="2" s="1"/>
  <c r="K42" i="2"/>
  <c r="L42" i="2" s="1"/>
  <c r="K12" i="2"/>
  <c r="L12" i="2" s="1"/>
  <c r="K7" i="2"/>
  <c r="L7" i="2" s="1"/>
  <c r="K22" i="2"/>
  <c r="L22" i="2" s="1"/>
  <c r="K3" i="2"/>
  <c r="L3" i="2" s="1"/>
  <c r="K43" i="2"/>
  <c r="L43" i="2" s="1"/>
  <c r="K23" i="2"/>
  <c r="L23" i="2" s="1"/>
  <c r="K44" i="2"/>
  <c r="L44" i="2" s="1"/>
  <c r="K8" i="2"/>
  <c r="L8" i="2" s="1"/>
  <c r="K35" i="2"/>
  <c r="L35" i="2" s="1"/>
  <c r="K24" i="2"/>
  <c r="L24" i="2" s="1"/>
  <c r="K36" i="2"/>
  <c r="L36" i="2" s="1"/>
  <c r="K4" i="2"/>
  <c r="L4" i="2" s="1"/>
  <c r="K45" i="2"/>
  <c r="L45" i="2" s="1"/>
  <c r="K13" i="2"/>
  <c r="L13" i="2" s="1"/>
  <c r="K25" i="2"/>
  <c r="L25" i="2" s="1"/>
  <c r="K26" i="2"/>
  <c r="L26" i="2" s="1"/>
  <c r="K27" i="2"/>
  <c r="L27" i="2" s="1"/>
  <c r="K14" i="2"/>
  <c r="L14" i="2" s="1"/>
  <c r="K46" i="2"/>
  <c r="L46" i="2" s="1"/>
  <c r="K37" i="2"/>
  <c r="L37" i="2" s="1"/>
  <c r="K9" i="2"/>
  <c r="L9" i="2" s="1"/>
  <c r="K28" i="2"/>
  <c r="L28" i="2" s="1"/>
  <c r="K47" i="2"/>
  <c r="L47" i="2" s="1"/>
  <c r="K48" i="2"/>
  <c r="L48" i="2" s="1"/>
  <c r="K29" i="2"/>
  <c r="L29" i="2" s="1"/>
  <c r="K15" i="2"/>
  <c r="L15" i="2" s="1"/>
  <c r="K2" i="2"/>
  <c r="L2" i="2" s="1"/>
  <c r="K38" i="2"/>
  <c r="L38" i="2" s="1"/>
  <c r="K49" i="2"/>
  <c r="L49" i="2" s="1"/>
  <c r="K16" i="2"/>
  <c r="L16" i="2" s="1"/>
  <c r="K39" i="2"/>
  <c r="L39" i="2" s="1"/>
  <c r="K30" i="2"/>
  <c r="L30" i="2" s="1"/>
  <c r="K31" i="2"/>
  <c r="L31" i="2" s="1"/>
  <c r="K32" i="2"/>
  <c r="L32" i="2" s="1"/>
  <c r="K33" i="2"/>
  <c r="L33" i="2" s="1"/>
</calcChain>
</file>

<file path=xl/sharedStrings.xml><?xml version="1.0" encoding="utf-8"?>
<sst xmlns="http://schemas.openxmlformats.org/spreadsheetml/2006/main" count="664" uniqueCount="377">
  <si>
    <t>Nr crt</t>
  </si>
  <si>
    <t>Nume</t>
  </si>
  <si>
    <t>Prenume</t>
  </si>
  <si>
    <t>Email</t>
  </si>
  <si>
    <t>Oraș</t>
  </si>
  <si>
    <t>Clasa</t>
  </si>
  <si>
    <t>Nota</t>
  </si>
  <si>
    <t>Scoala</t>
  </si>
  <si>
    <t>Szuiogan</t>
  </si>
  <si>
    <t>Daria</t>
  </si>
  <si>
    <t>daria_szuiogan@viitoriolimpici.ro</t>
  </si>
  <si>
    <t>Resita</t>
  </si>
  <si>
    <t>LICEUL DE ARTE „SABIN PĂUŢA“ REŞIŢA</t>
  </si>
  <si>
    <t>Margineantu</t>
  </si>
  <si>
    <t>Darius-Gabriel</t>
  </si>
  <si>
    <t>margineantudarius@gmail.com</t>
  </si>
  <si>
    <t>ŞCOALA GIMNAZIALĂ NR.7 REŞIŢA</t>
  </si>
  <si>
    <t>BĂLĂNESCU</t>
  </si>
  <si>
    <t>OANA MARIA</t>
  </si>
  <si>
    <t>oana.balanescu@scoala2resita.ro</t>
  </si>
  <si>
    <t>ŞCOALA GIMNAZIALĂ NR.2 REŞIŢA</t>
  </si>
  <si>
    <t>Iordache</t>
  </si>
  <si>
    <t>Mădălina</t>
  </si>
  <si>
    <t>madalinaiordache22@gmail.com</t>
  </si>
  <si>
    <t>ŞCOALA GIMNAZIALĂ NR.9 REŞIŢA</t>
  </si>
  <si>
    <t>Parvu</t>
  </si>
  <si>
    <t>Robert</t>
  </si>
  <si>
    <t>parvu.robert.stefan@gmail.com</t>
  </si>
  <si>
    <t>Caransebes</t>
  </si>
  <si>
    <t>COLEGIUL NAŢIONAL "C.D. LOGA" CARANSEBEŞ</t>
  </si>
  <si>
    <t>Barbescu</t>
  </si>
  <si>
    <t>Maria</t>
  </si>
  <si>
    <t>maria1.barbescu@yahoo.com</t>
  </si>
  <si>
    <t>Otelu Rosu</t>
  </si>
  <si>
    <t>ŞCOALA GIMNAZIALĂ NR.1 OŢELU ROŞU</t>
  </si>
  <si>
    <t>Drule</t>
  </si>
  <si>
    <t>Briana</t>
  </si>
  <si>
    <t>druleciprian@yahoo.com</t>
  </si>
  <si>
    <t>LICEUL TEHNOLOGIC "DECEBAL" CARANSEBEŞ</t>
  </si>
  <si>
    <t>Matei</t>
  </si>
  <si>
    <t>Anessia</t>
  </si>
  <si>
    <t>amycs25@gmail.com</t>
  </si>
  <si>
    <t>Stoica</t>
  </si>
  <si>
    <t>Sandra</t>
  </si>
  <si>
    <t>stoicasandra44@gmail.com</t>
  </si>
  <si>
    <t>Oravita</t>
  </si>
  <si>
    <t>LICEUL TEORETIC "GENERAL DRAGALINA" ORAVIȚA</t>
  </si>
  <si>
    <t>Tudora</t>
  </si>
  <si>
    <t>Caius</t>
  </si>
  <si>
    <t>caiustudora@gmail.com</t>
  </si>
  <si>
    <t>COLEGIUL NAŢIONAL „TRAIAN LALESCU“ REŞIŢA</t>
  </si>
  <si>
    <t>Belodedici</t>
  </si>
  <si>
    <t>Darko</t>
  </si>
  <si>
    <t>darko.belodedici69@gmail.com</t>
  </si>
  <si>
    <t>Moldova Noua</t>
  </si>
  <si>
    <t>LICEUL TEHNOLOGIC "CLISURA DUNĂRII" MOLDOVA NOUĂ</t>
  </si>
  <si>
    <t>Creangă</t>
  </si>
  <si>
    <t>Karina-Silviana</t>
  </si>
  <si>
    <t>karinacreanga70@gmail.com</t>
  </si>
  <si>
    <t>Bănia</t>
  </si>
  <si>
    <t>Școala Gimnazială Bănia</t>
  </si>
  <si>
    <t>Dragoș</t>
  </si>
  <si>
    <t>Sergiu</t>
  </si>
  <si>
    <t>sergiudragos444@gmail.com</t>
  </si>
  <si>
    <t>Ella</t>
  </si>
  <si>
    <t>Rotaru</t>
  </si>
  <si>
    <t>ella.rotaru@cndt.ro</t>
  </si>
  <si>
    <t>COLEGIUL NAȚIONAL „DIACONOVICI TIETZ“ REŞIŢA</t>
  </si>
  <si>
    <t>Litu</t>
  </si>
  <si>
    <t>Adriana</t>
  </si>
  <si>
    <t>lituadriana10@gamail.com</t>
  </si>
  <si>
    <t>COLEGIUL NAŢIONAL "TRAIAN DODA" CARANSEBEŞ</t>
  </si>
  <si>
    <t>Maya</t>
  </si>
  <si>
    <t>Gherlea</t>
  </si>
  <si>
    <t>mayagherlea25@gmail.com</t>
  </si>
  <si>
    <t>Morlova</t>
  </si>
  <si>
    <t>Andrei</t>
  </si>
  <si>
    <t>morlovaandrei@gmail.com</t>
  </si>
  <si>
    <t>Baile Herculane</t>
  </si>
  <si>
    <t>LICEUL "HERCULES" BAILE HERCULANE</t>
  </si>
  <si>
    <t>patruta</t>
  </si>
  <si>
    <t>maria</t>
  </si>
  <si>
    <t>maria.patruta@scoala1otelurosu.ro</t>
  </si>
  <si>
    <t>Spita</t>
  </si>
  <si>
    <t>Albert</t>
  </si>
  <si>
    <t>alinsimona77@yahoo.com</t>
  </si>
  <si>
    <t>Vasilescu</t>
  </si>
  <si>
    <t>Monica</t>
  </si>
  <si>
    <t>Vasilescu.monica@cncdloga.ro</t>
  </si>
  <si>
    <t>Ioana</t>
  </si>
  <si>
    <t>vasilescuioana550@gmail.com</t>
  </si>
  <si>
    <t>Veghes</t>
  </si>
  <si>
    <t>Gabriel</t>
  </si>
  <si>
    <t>veghesgabriel77@gmail.com</t>
  </si>
  <si>
    <t>crestescu</t>
  </si>
  <si>
    <t>beatrice ana maria</t>
  </si>
  <si>
    <t>crestescubeatriceanamaria@gmail.com</t>
  </si>
  <si>
    <t>LARA</t>
  </si>
  <si>
    <t>BALAN</t>
  </si>
  <si>
    <t>balan.lara@cncdloga.ro</t>
  </si>
  <si>
    <t>Mara</t>
  </si>
  <si>
    <t>Lascu</t>
  </si>
  <si>
    <t>lascumara@gmail.com</t>
  </si>
  <si>
    <t>Neamtu</t>
  </si>
  <si>
    <t>Flavia-Maria</t>
  </si>
  <si>
    <t>flavianeamtu2010@gmail.com</t>
  </si>
  <si>
    <t>ŞCOALA GIMNAZIALĂ NR.8 REŞIŢA</t>
  </si>
  <si>
    <t>Toboiu</t>
  </si>
  <si>
    <t>Catalin</t>
  </si>
  <si>
    <t>catalin.toboiu@liceulhercules.ro</t>
  </si>
  <si>
    <t>VALEANU</t>
  </si>
  <si>
    <t>IOANN</t>
  </si>
  <si>
    <t>ioann.valeanu@cjexcs.ro</t>
  </si>
  <si>
    <t>Bălășoiu</t>
  </si>
  <si>
    <t>Natalia</t>
  </si>
  <si>
    <t>balasoiunatalia03@gmail.com</t>
  </si>
  <si>
    <t>Chirila</t>
  </si>
  <si>
    <t>Mario</t>
  </si>
  <si>
    <t>mario.chirila@scoala2resita.ro</t>
  </si>
  <si>
    <t>Drinca</t>
  </si>
  <si>
    <t>Anamaria</t>
  </si>
  <si>
    <t>anamaria.drinca@gmail.com</t>
  </si>
  <si>
    <t>GURAN</t>
  </si>
  <si>
    <t>CRISTIANA</t>
  </si>
  <si>
    <t>mariagurann@gmail.com</t>
  </si>
  <si>
    <t>Ionescu</t>
  </si>
  <si>
    <t>Mihai Vlad Pavel</t>
  </si>
  <si>
    <t>mihai.ionescu@scoalabania.ro</t>
  </si>
  <si>
    <t>Marinca</t>
  </si>
  <si>
    <t>Sarah</t>
  </si>
  <si>
    <t>mail.romania@yahoo.com</t>
  </si>
  <si>
    <t>mustata</t>
  </si>
  <si>
    <t>andreas-cristian</t>
  </si>
  <si>
    <t>andreas.mustata@scoala2resita.ro</t>
  </si>
  <si>
    <t>petrescu</t>
  </si>
  <si>
    <t>roxana_simona</t>
  </si>
  <si>
    <t>roxana_simona.petrescu@pcresita.ro</t>
  </si>
  <si>
    <t>Radu</t>
  </si>
  <si>
    <t>Denis</t>
  </si>
  <si>
    <t>denisraduflorin@gmail.com</t>
  </si>
  <si>
    <t>Toth</t>
  </si>
  <si>
    <t>Ioan Alexandru</t>
  </si>
  <si>
    <t>tothalexandru752@gmail.com</t>
  </si>
  <si>
    <t>Agrișan</t>
  </si>
  <si>
    <t>David</t>
  </si>
  <si>
    <t>davagri10@gmail.com</t>
  </si>
  <si>
    <t>Bălan</t>
  </si>
  <si>
    <t>Heghediş</t>
  </si>
  <si>
    <t>Ayan</t>
  </si>
  <si>
    <t>heghedisa@gmail.com</t>
  </si>
  <si>
    <t>Mosulet</t>
  </si>
  <si>
    <t>Marta</t>
  </si>
  <si>
    <t>mosuletmarta6@gmail.com</t>
  </si>
  <si>
    <t xml:space="preserve">Radimna </t>
  </si>
  <si>
    <t xml:space="preserve">Scoala gimnaziala Atanasie Cojocaru Pojejena </t>
  </si>
  <si>
    <t>ȘCOALA GIMNAZIALĂ "ROMUL LADEA" ORAVIȚA</t>
  </si>
  <si>
    <t>Enuica</t>
  </si>
  <si>
    <t>Mihai Gabriel Arsenie</t>
  </si>
  <si>
    <t>enuicaciprian@yahoo.com</t>
  </si>
  <si>
    <t>Matusac</t>
  </si>
  <si>
    <t>Bianca Andreea</t>
  </si>
  <si>
    <t>bmatusac@gmail.com</t>
  </si>
  <si>
    <t>Larisa</t>
  </si>
  <si>
    <t>VOINEA</t>
  </si>
  <si>
    <t>ANDREI GABRIEL</t>
  </si>
  <si>
    <t>gabriel.voinea2009@gmail.com</t>
  </si>
  <si>
    <t>DUMITRU</t>
  </si>
  <si>
    <t>ALESIA MARIA</t>
  </si>
  <si>
    <t>alesia.dumitru@scoala-romulladea.ro</t>
  </si>
  <si>
    <t>Bocsa</t>
  </si>
  <si>
    <t>ŞCOALA GIMNAZIALĂ NR.1 BOCŞA</t>
  </si>
  <si>
    <t>Marga</t>
  </si>
  <si>
    <t>ŞCOALA GIMNAZIALĂ „TRANDAFIR TĂMAŞ“ MARGA</t>
  </si>
  <si>
    <t>Bianca</t>
  </si>
  <si>
    <t>Peptan</t>
  </si>
  <si>
    <t>bianca.peptan@scoala-romulladea.ro</t>
  </si>
  <si>
    <t>Buriman</t>
  </si>
  <si>
    <t>Ligia</t>
  </si>
  <si>
    <t>ligiaburiman0@gmail.com</t>
  </si>
  <si>
    <t>ŞCOALA GIMNAZIALĂ NR.3 OŢELU ROŞU</t>
  </si>
  <si>
    <t>BOLINDT</t>
  </si>
  <si>
    <t>Wilhelmina</t>
  </si>
  <si>
    <t>laleauarosie@gmail.com</t>
  </si>
  <si>
    <t>Oana</t>
  </si>
  <si>
    <t>Dragos</t>
  </si>
  <si>
    <t>Olariu</t>
  </si>
  <si>
    <t>Ayana</t>
  </si>
  <si>
    <t>olariuayana@yahoo.com</t>
  </si>
  <si>
    <t>Zaharia</t>
  </si>
  <si>
    <t>Teodora</t>
  </si>
  <si>
    <t>teodorazah09@gmail.com</t>
  </si>
  <si>
    <t>Cubin</t>
  </si>
  <si>
    <t>oanacubin@gmail.com</t>
  </si>
  <si>
    <t>Isabela</t>
  </si>
  <si>
    <t>isabelacubin@gmail.com</t>
  </si>
  <si>
    <t>Dobrescu</t>
  </si>
  <si>
    <t>Aliseia</t>
  </si>
  <si>
    <t>aliseia.dobrescu@gmail.com</t>
  </si>
  <si>
    <t>Goanta</t>
  </si>
  <si>
    <t>ayanaax9@gmail.com</t>
  </si>
  <si>
    <t>Radoi</t>
  </si>
  <si>
    <t>Mihai</t>
  </si>
  <si>
    <t>rmihai081208@gmail.com</t>
  </si>
  <si>
    <t>DRAGOS</t>
  </si>
  <si>
    <t>ANA-MARIA</t>
  </si>
  <si>
    <t>anamariadragos11@gmail.com</t>
  </si>
  <si>
    <t>Gavra</t>
  </si>
  <si>
    <t>Teodora-Maria</t>
  </si>
  <si>
    <t>teodora.gavra1978@gmail.com</t>
  </si>
  <si>
    <t>Dragomir</t>
  </si>
  <si>
    <t>Alexia</t>
  </si>
  <si>
    <t>dragomiralexia28@gmail.com</t>
  </si>
  <si>
    <t>Tamasila</t>
  </si>
  <si>
    <t>dragos.tamasila@gmail.com</t>
  </si>
  <si>
    <t>Turcin</t>
  </si>
  <si>
    <t>Razvan</t>
  </si>
  <si>
    <t>razvanturcin145@gmail.com</t>
  </si>
  <si>
    <t>Dudaș-Vasile</t>
  </si>
  <si>
    <t>Daria-Maria</t>
  </si>
  <si>
    <t>dariadudasvasile@gmail.com</t>
  </si>
  <si>
    <t>Popescu</t>
  </si>
  <si>
    <t>Marian</t>
  </si>
  <si>
    <t>marianpopescucivic@gmail.com</t>
  </si>
  <si>
    <t>Roiescu</t>
  </si>
  <si>
    <t>Teodora-Ioana</t>
  </si>
  <si>
    <t>teodoraioana1501@gmail.com</t>
  </si>
  <si>
    <t>STATE</t>
  </si>
  <si>
    <t>ALEXANDRA MARIA</t>
  </si>
  <si>
    <t>alexandra.state@sgacp.ro</t>
  </si>
  <si>
    <t>Suciu</t>
  </si>
  <si>
    <t>david.suciu@licdearte.com</t>
  </si>
  <si>
    <t>Heghedis</t>
  </si>
  <si>
    <t>Raluca</t>
  </si>
  <si>
    <t>raluca.heghedis@yahoo.com</t>
  </si>
  <si>
    <t>MARIA</t>
  </si>
  <si>
    <t>RUSNAC</t>
  </si>
  <si>
    <t>rusnac.maria@cncdloga.ro</t>
  </si>
  <si>
    <t>Mihut</t>
  </si>
  <si>
    <t>Tabita</t>
  </si>
  <si>
    <t>tabitaandreea2008@gmail.com</t>
  </si>
  <si>
    <t>Moica</t>
  </si>
  <si>
    <t>Rihanna-Alessia</t>
  </si>
  <si>
    <t>rihannamoica@gmail.com</t>
  </si>
  <si>
    <t>BĂDOIU</t>
  </si>
  <si>
    <t>DRAGOȘ</t>
  </si>
  <si>
    <t>dragos.badoiu@cntlr.ro</t>
  </si>
  <si>
    <t>Pampu</t>
  </si>
  <si>
    <t>Malina Ioana</t>
  </si>
  <si>
    <t>pampu.onutz@yahoo.com</t>
  </si>
  <si>
    <t>Unguru</t>
  </si>
  <si>
    <t>Alin Ionel</t>
  </si>
  <si>
    <t>ungurualin@scoala.ramna.ro</t>
  </si>
  <si>
    <t>Ramna</t>
  </si>
  <si>
    <t>ŞCOALA GIMNAZIALĂ RAMNA</t>
  </si>
  <si>
    <t>dan</t>
  </si>
  <si>
    <t>paula</t>
  </si>
  <si>
    <t>danpaula21@yahoo.com</t>
  </si>
  <si>
    <t>Dancău</t>
  </si>
  <si>
    <t>Nicușor</t>
  </si>
  <si>
    <t>dancaunicusor8@gmail.com</t>
  </si>
  <si>
    <t>Badescu</t>
  </si>
  <si>
    <t>Dani</t>
  </si>
  <si>
    <t>dani.dani.bde@gmail.com</t>
  </si>
  <si>
    <t>Derius</t>
  </si>
  <si>
    <t>alexiaderius@gmail.com</t>
  </si>
  <si>
    <t>Jurca</t>
  </si>
  <si>
    <t>Raisa Nicol</t>
  </si>
  <si>
    <t>raisajurca00@gmail.com</t>
  </si>
  <si>
    <t>Luca</t>
  </si>
  <si>
    <t>davidluca2626@gmail.com</t>
  </si>
  <si>
    <t>Coste</t>
  </si>
  <si>
    <t>Irene</t>
  </si>
  <si>
    <t>irenecoste2017@gmail.com</t>
  </si>
  <si>
    <t>Orszari</t>
  </si>
  <si>
    <t>Braila</t>
  </si>
  <si>
    <t>Victor</t>
  </si>
  <si>
    <t>Stoian</t>
  </si>
  <si>
    <t>Miruna</t>
  </si>
  <si>
    <t>stoian.miruna2020@gmail.com</t>
  </si>
  <si>
    <t>Vlad</t>
  </si>
  <si>
    <t>vladveghes992@gmail.com</t>
  </si>
  <si>
    <t>Goian</t>
  </si>
  <si>
    <t>miruna.goian@scoala8resita.ro</t>
  </si>
  <si>
    <t>Reuca</t>
  </si>
  <si>
    <t>George Alexandru</t>
  </si>
  <si>
    <t>reucaalexandru@gmail.com</t>
  </si>
  <si>
    <t>Mihailescu</t>
  </si>
  <si>
    <t>Maia Georgiana</t>
  </si>
  <si>
    <t>maiamihailescu09@yahoo.com</t>
  </si>
  <si>
    <t>Sara</t>
  </si>
  <si>
    <t>sara899balan@gmail.com</t>
  </si>
  <si>
    <t>Chera</t>
  </si>
  <si>
    <t>cheralarisa06@gmail.com</t>
  </si>
  <si>
    <t>Marin-Băncilă</t>
  </si>
  <si>
    <t>Letiția</t>
  </si>
  <si>
    <t>milk0w4y@gmail.com</t>
  </si>
  <si>
    <t>Soare</t>
  </si>
  <si>
    <t>soareioana926@gmail.com</t>
  </si>
  <si>
    <t>faur</t>
  </si>
  <si>
    <t>sara</t>
  </si>
  <si>
    <t>sarafaur1@gmail.com</t>
  </si>
  <si>
    <t>olariu.mara@gmail.com</t>
  </si>
  <si>
    <t>Noam</t>
  </si>
  <si>
    <t>Faur</t>
  </si>
  <si>
    <t>faurnoampaul@gmail.com</t>
  </si>
  <si>
    <t>Sonia</t>
  </si>
  <si>
    <t>sonia.braila@gmail.com</t>
  </si>
  <si>
    <t>SERENA</t>
  </si>
  <si>
    <t>PADUREANU</t>
  </si>
  <si>
    <t>spadureanu32@gmail.com</t>
  </si>
  <si>
    <t>Barbulescu</t>
  </si>
  <si>
    <t>Miriam</t>
  </si>
  <si>
    <t>miriambarbulesci26@gmail.com</t>
  </si>
  <si>
    <t>LICEUL BĂNĂŢEAN OŢELU ROŞU</t>
  </si>
  <si>
    <t>Vranceanu</t>
  </si>
  <si>
    <t>saravranceanu03@gmail.com</t>
  </si>
  <si>
    <t>Gaspar</t>
  </si>
  <si>
    <t>Daria Andrada</t>
  </si>
  <si>
    <t>gaspardaria1@gmail.com</t>
  </si>
  <si>
    <t>Leoveanu</t>
  </si>
  <si>
    <t>Ariana</t>
  </si>
  <si>
    <t>arianaleoveanu@gmail.com</t>
  </si>
  <si>
    <t>Grama</t>
  </si>
  <si>
    <t>roby54977@gmail.com</t>
  </si>
  <si>
    <t>Appeltauer</t>
  </si>
  <si>
    <t>sara.appeltauer.05@liceulbanatean.ro</t>
  </si>
  <si>
    <t>Boscu</t>
  </si>
  <si>
    <t>Tudor</t>
  </si>
  <si>
    <t>tudorboscu@gmail.com</t>
  </si>
  <si>
    <t>Martalogu Duicu</t>
  </si>
  <si>
    <t>Petru Stefanut</t>
  </si>
  <si>
    <t>stefimartalogu2006@gmail.com</t>
  </si>
  <si>
    <t>carinaorszari@gmail.com</t>
  </si>
  <si>
    <t>Mincan</t>
  </si>
  <si>
    <t>daria.mincan@cntlr.ro</t>
  </si>
  <si>
    <t>Stefaniga</t>
  </si>
  <si>
    <t>Nicola</t>
  </si>
  <si>
    <t>stefaniganicola@gmail.com</t>
  </si>
  <si>
    <t>ANDRONIE</t>
  </si>
  <si>
    <t>RĂZVAN</t>
  </si>
  <si>
    <t>razvan.andronie@cntlr.ro</t>
  </si>
  <si>
    <t>Culcer</t>
  </si>
  <si>
    <t>Culcermarian2000@gmail.com</t>
  </si>
  <si>
    <t>Muntean</t>
  </si>
  <si>
    <t>muntean_alexia@yahoo.com</t>
  </si>
  <si>
    <t>Costea</t>
  </si>
  <si>
    <t>Georgiana-Bianca</t>
  </si>
  <si>
    <t>georgicostea76@gmail.com</t>
  </si>
  <si>
    <t>Tallec</t>
  </si>
  <si>
    <t>tallecvictor@gmail.com</t>
  </si>
  <si>
    <t>Mindroane</t>
  </si>
  <si>
    <t>Geanina</t>
  </si>
  <si>
    <t>cityli797@gmail.com</t>
  </si>
  <si>
    <t>Calin</t>
  </si>
  <si>
    <t>raduandreicalin@yahoo.com</t>
  </si>
  <si>
    <t>Stanoev</t>
  </si>
  <si>
    <t>Anca</t>
  </si>
  <si>
    <t>ancastanoev@gmail.com</t>
  </si>
  <si>
    <t>Nemes</t>
  </si>
  <si>
    <t>Lica</t>
  </si>
  <si>
    <t>licanemes31@icloud.com</t>
  </si>
  <si>
    <t>Sabaila</t>
  </si>
  <si>
    <t>sabaila.calin@yahoo.com</t>
  </si>
  <si>
    <t>Coroiu</t>
  </si>
  <si>
    <t>Samuel</t>
  </si>
  <si>
    <t>samycoroiu@yahoo.com</t>
  </si>
  <si>
    <t>Rezultat</t>
  </si>
  <si>
    <t>Punctaj et 1</t>
  </si>
  <si>
    <t>Punctaj et II</t>
  </si>
  <si>
    <t>Punctaj et I</t>
  </si>
  <si>
    <t>Punctaj final</t>
  </si>
  <si>
    <t>Punctaj et 2</t>
  </si>
  <si>
    <t>email</t>
  </si>
  <si>
    <t>Localitate</t>
  </si>
  <si>
    <t>Punctaj</t>
  </si>
  <si>
    <t>Școala</t>
  </si>
  <si>
    <t>CALIFICAT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</si>
</sst>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4" borderId="0" xfId="0" applyFont="1" applyFill="1"/>
    <xf numFmtId="0" fontId="1" fillId="4" borderId="7" xfId="0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0" fillId="4" borderId="0" xfId="0" applyFill="1" applyAlignment="1"/>
    <xf numFmtId="0" fontId="0" fillId="5" borderId="1" xfId="0" applyFill="1" applyBorder="1" applyAlignment="1"/>
    <xf numFmtId="0" fontId="0" fillId="5" borderId="1" xfId="0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5" borderId="1" xfId="0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opLeftCell="A28" workbookViewId="0">
      <selection activeCell="E56" sqref="E56"/>
    </sheetView>
  </sheetViews>
  <sheetFormatPr defaultRowHeight="14.4" x14ac:dyDescent="0.3"/>
  <cols>
    <col min="2" max="2" width="15" bestFit="1" customWidth="1"/>
    <col min="3" max="3" width="20.44140625" bestFit="1" customWidth="1"/>
    <col min="4" max="4" width="41.6640625" bestFit="1" customWidth="1"/>
    <col min="5" max="5" width="15" bestFit="1" customWidth="1"/>
    <col min="6" max="6" width="6" style="3" bestFit="1" customWidth="1"/>
    <col min="7" max="7" width="5.109375" style="3" bestFit="1" customWidth="1"/>
    <col min="8" max="8" width="53" bestFit="1" customWidth="1"/>
    <col min="9" max="9" width="11.6640625" style="3" bestFit="1" customWidth="1"/>
    <col min="10" max="10" width="11.88671875" style="3" bestFit="1" customWidth="1"/>
    <col min="11" max="11" width="12.44140625" style="3" bestFit="1" customWidth="1"/>
    <col min="12" max="12" width="12.33203125" style="3" bestFit="1" customWidth="1"/>
  </cols>
  <sheetData>
    <row r="1" spans="1:12" s="3" customFormat="1" ht="15" thickBot="1" x14ac:dyDescent="0.35">
      <c r="A1" s="2" t="s">
        <v>0</v>
      </c>
      <c r="B1" s="2" t="s">
        <v>1</v>
      </c>
      <c r="C1" s="2" t="s">
        <v>2</v>
      </c>
      <c r="D1" s="2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7" t="s">
        <v>369</v>
      </c>
      <c r="J1" s="7" t="s">
        <v>368</v>
      </c>
      <c r="K1" s="7" t="s">
        <v>370</v>
      </c>
      <c r="L1" s="8" t="s">
        <v>366</v>
      </c>
    </row>
    <row r="2" spans="1:12" x14ac:dyDescent="0.3">
      <c r="A2" s="9">
        <v>4076</v>
      </c>
      <c r="B2" s="9" t="s">
        <v>8</v>
      </c>
      <c r="C2" s="9" t="s">
        <v>9</v>
      </c>
      <c r="D2" s="9" t="s">
        <v>10</v>
      </c>
      <c r="E2" s="10" t="s">
        <v>11</v>
      </c>
      <c r="F2" s="11">
        <v>5</v>
      </c>
      <c r="G2" s="11">
        <v>15</v>
      </c>
      <c r="H2" s="10" t="s">
        <v>12</v>
      </c>
      <c r="I2" s="11">
        <v>15</v>
      </c>
      <c r="J2" s="11"/>
      <c r="K2" s="11">
        <f t="shared" ref="K2:K32" si="0">MAX(I2,J2)</f>
        <v>15</v>
      </c>
      <c r="L2" s="11" t="str">
        <f t="shared" ref="L2:L32" si="1">IF(K2=-1,"ABSENT",IF(K2&gt;=8,"CALIFICAT","NECALIFICAT"))</f>
        <v>CALIFICAT</v>
      </c>
    </row>
    <row r="3" spans="1:12" x14ac:dyDescent="0.3">
      <c r="A3" s="9">
        <v>21816</v>
      </c>
      <c r="B3" s="9" t="s">
        <v>156</v>
      </c>
      <c r="C3" s="9" t="s">
        <v>157</v>
      </c>
      <c r="D3" s="9" t="s">
        <v>158</v>
      </c>
      <c r="E3" s="9" t="s">
        <v>11</v>
      </c>
      <c r="F3" s="12">
        <v>5</v>
      </c>
      <c r="G3" s="12">
        <v>6</v>
      </c>
      <c r="H3" s="9" t="s">
        <v>106</v>
      </c>
      <c r="I3" s="12">
        <v>6</v>
      </c>
      <c r="J3" s="12">
        <v>14</v>
      </c>
      <c r="K3" s="12">
        <f t="shared" si="0"/>
        <v>14</v>
      </c>
      <c r="L3" s="12" t="str">
        <f t="shared" si="1"/>
        <v>CALIFICAT</v>
      </c>
    </row>
    <row r="4" spans="1:12" x14ac:dyDescent="0.3">
      <c r="A4" s="9">
        <v>4934</v>
      </c>
      <c r="B4" s="9" t="s">
        <v>13</v>
      </c>
      <c r="C4" s="9" t="s">
        <v>14</v>
      </c>
      <c r="D4" s="9" t="s">
        <v>15</v>
      </c>
      <c r="E4" s="9" t="s">
        <v>11</v>
      </c>
      <c r="F4" s="12">
        <v>5</v>
      </c>
      <c r="G4" s="12">
        <v>14</v>
      </c>
      <c r="H4" s="9" t="s">
        <v>16</v>
      </c>
      <c r="I4" s="12">
        <v>14</v>
      </c>
      <c r="J4" s="12"/>
      <c r="K4" s="12">
        <f t="shared" si="0"/>
        <v>14</v>
      </c>
      <c r="L4" s="12" t="str">
        <f t="shared" si="1"/>
        <v>CALIFICAT</v>
      </c>
    </row>
    <row r="5" spans="1:12" x14ac:dyDescent="0.3">
      <c r="A5" s="9">
        <v>5650</v>
      </c>
      <c r="B5" s="9" t="s">
        <v>17</v>
      </c>
      <c r="C5" s="9" t="s">
        <v>18</v>
      </c>
      <c r="D5" s="9" t="s">
        <v>19</v>
      </c>
      <c r="E5" s="9" t="s">
        <v>11</v>
      </c>
      <c r="F5" s="12">
        <v>5</v>
      </c>
      <c r="G5" s="12">
        <v>13</v>
      </c>
      <c r="H5" s="9" t="s">
        <v>20</v>
      </c>
      <c r="I5" s="12">
        <v>13</v>
      </c>
      <c r="J5" s="12"/>
      <c r="K5" s="12">
        <f t="shared" si="0"/>
        <v>13</v>
      </c>
      <c r="L5" s="12" t="str">
        <f t="shared" si="1"/>
        <v>CALIFICAT</v>
      </c>
    </row>
    <row r="6" spans="1:12" x14ac:dyDescent="0.3">
      <c r="A6" s="9">
        <v>25427</v>
      </c>
      <c r="B6" s="9" t="s">
        <v>173</v>
      </c>
      <c r="C6" s="9" t="s">
        <v>174</v>
      </c>
      <c r="D6" s="9" t="s">
        <v>175</v>
      </c>
      <c r="E6" s="9" t="s">
        <v>45</v>
      </c>
      <c r="F6" s="12">
        <v>5</v>
      </c>
      <c r="G6" s="12">
        <v>4</v>
      </c>
      <c r="H6" s="9" t="s">
        <v>155</v>
      </c>
      <c r="I6" s="12">
        <v>4</v>
      </c>
      <c r="J6" s="12">
        <v>13</v>
      </c>
      <c r="K6" s="12">
        <f t="shared" si="0"/>
        <v>13</v>
      </c>
      <c r="L6" s="12" t="str">
        <f t="shared" si="1"/>
        <v>CALIFICAT</v>
      </c>
    </row>
    <row r="7" spans="1:12" x14ac:dyDescent="0.3">
      <c r="A7" s="9">
        <v>23922</v>
      </c>
      <c r="B7" s="9" t="s">
        <v>166</v>
      </c>
      <c r="C7" s="9" t="s">
        <v>167</v>
      </c>
      <c r="D7" s="9" t="s">
        <v>168</v>
      </c>
      <c r="E7" s="9" t="s">
        <v>45</v>
      </c>
      <c r="F7" s="12">
        <v>5</v>
      </c>
      <c r="G7" s="12">
        <v>5</v>
      </c>
      <c r="H7" s="9" t="s">
        <v>155</v>
      </c>
      <c r="I7" s="12">
        <v>5</v>
      </c>
      <c r="J7" s="12">
        <v>12</v>
      </c>
      <c r="K7" s="12">
        <f t="shared" si="0"/>
        <v>12</v>
      </c>
      <c r="L7" s="12" t="str">
        <f t="shared" si="1"/>
        <v>CALIFICAT</v>
      </c>
    </row>
    <row r="8" spans="1:12" x14ac:dyDescent="0.3">
      <c r="A8" s="9">
        <v>7972</v>
      </c>
      <c r="B8" s="9" t="s">
        <v>21</v>
      </c>
      <c r="C8" s="9" t="s">
        <v>22</v>
      </c>
      <c r="D8" s="9" t="s">
        <v>23</v>
      </c>
      <c r="E8" s="9" t="s">
        <v>11</v>
      </c>
      <c r="F8" s="12">
        <v>5</v>
      </c>
      <c r="G8" s="12">
        <v>12</v>
      </c>
      <c r="H8" s="9" t="s">
        <v>24</v>
      </c>
      <c r="I8" s="12">
        <v>12</v>
      </c>
      <c r="J8" s="12"/>
      <c r="K8" s="12">
        <f t="shared" si="0"/>
        <v>12</v>
      </c>
      <c r="L8" s="12" t="str">
        <f t="shared" si="1"/>
        <v>CALIFICAT</v>
      </c>
    </row>
    <row r="9" spans="1:12" x14ac:dyDescent="0.3">
      <c r="A9" s="9">
        <v>8336</v>
      </c>
      <c r="B9" s="9" t="s">
        <v>25</v>
      </c>
      <c r="C9" s="9" t="s">
        <v>26</v>
      </c>
      <c r="D9" s="9" t="s">
        <v>27</v>
      </c>
      <c r="E9" s="9" t="s">
        <v>28</v>
      </c>
      <c r="F9" s="12">
        <v>5</v>
      </c>
      <c r="G9" s="12">
        <v>12</v>
      </c>
      <c r="H9" s="9" t="s">
        <v>29</v>
      </c>
      <c r="I9" s="12">
        <v>12</v>
      </c>
      <c r="J9" s="12"/>
      <c r="K9" s="12">
        <f t="shared" si="0"/>
        <v>12</v>
      </c>
      <c r="L9" s="12" t="str">
        <f t="shared" si="1"/>
        <v>CALIFICAT</v>
      </c>
    </row>
    <row r="10" spans="1:12" x14ac:dyDescent="0.3">
      <c r="A10" s="9">
        <v>9128</v>
      </c>
      <c r="B10" s="9" t="s">
        <v>30</v>
      </c>
      <c r="C10" s="9" t="s">
        <v>31</v>
      </c>
      <c r="D10" s="9" t="s">
        <v>32</v>
      </c>
      <c r="E10" s="9" t="s">
        <v>33</v>
      </c>
      <c r="F10" s="12">
        <v>5</v>
      </c>
      <c r="G10" s="12">
        <v>11</v>
      </c>
      <c r="H10" s="9" t="s">
        <v>34</v>
      </c>
      <c r="I10" s="12">
        <v>11</v>
      </c>
      <c r="J10" s="12"/>
      <c r="K10" s="12">
        <f t="shared" si="0"/>
        <v>11</v>
      </c>
      <c r="L10" s="12" t="str">
        <f t="shared" si="1"/>
        <v>CALIFICAT</v>
      </c>
    </row>
    <row r="11" spans="1:12" x14ac:dyDescent="0.3">
      <c r="A11" s="9">
        <v>29719</v>
      </c>
      <c r="B11" s="9" t="s">
        <v>180</v>
      </c>
      <c r="C11" s="9" t="s">
        <v>181</v>
      </c>
      <c r="D11" s="9" t="s">
        <v>182</v>
      </c>
      <c r="E11" s="9" t="s">
        <v>78</v>
      </c>
      <c r="F11" s="12">
        <v>5</v>
      </c>
      <c r="G11" s="12">
        <v>-1</v>
      </c>
      <c r="H11" s="9" t="s">
        <v>79</v>
      </c>
      <c r="I11" s="12">
        <v>-1</v>
      </c>
      <c r="J11" s="12">
        <v>11</v>
      </c>
      <c r="K11" s="12">
        <f t="shared" si="0"/>
        <v>11</v>
      </c>
      <c r="L11" s="12" t="str">
        <f t="shared" si="1"/>
        <v>CALIFICAT</v>
      </c>
    </row>
    <row r="12" spans="1:12" x14ac:dyDescent="0.3">
      <c r="A12" s="9">
        <v>9654</v>
      </c>
      <c r="B12" s="9" t="s">
        <v>35</v>
      </c>
      <c r="C12" s="9" t="s">
        <v>36</v>
      </c>
      <c r="D12" s="9" t="s">
        <v>37</v>
      </c>
      <c r="E12" s="9" t="s">
        <v>28</v>
      </c>
      <c r="F12" s="12">
        <v>5</v>
      </c>
      <c r="G12" s="12">
        <v>11</v>
      </c>
      <c r="H12" s="9" t="s">
        <v>38</v>
      </c>
      <c r="I12" s="12">
        <v>11</v>
      </c>
      <c r="J12" s="12"/>
      <c r="K12" s="12">
        <f t="shared" si="0"/>
        <v>11</v>
      </c>
      <c r="L12" s="12" t="str">
        <f t="shared" si="1"/>
        <v>CALIFICAT</v>
      </c>
    </row>
    <row r="13" spans="1:12" x14ac:dyDescent="0.3">
      <c r="A13" s="9">
        <v>10109</v>
      </c>
      <c r="B13" s="9" t="s">
        <v>39</v>
      </c>
      <c r="C13" s="9" t="s">
        <v>40</v>
      </c>
      <c r="D13" s="9" t="s">
        <v>41</v>
      </c>
      <c r="E13" s="9" t="s">
        <v>11</v>
      </c>
      <c r="F13" s="12">
        <v>5</v>
      </c>
      <c r="G13" s="12">
        <v>11</v>
      </c>
      <c r="H13" s="9" t="s">
        <v>16</v>
      </c>
      <c r="I13" s="12">
        <v>11</v>
      </c>
      <c r="J13" s="12"/>
      <c r="K13" s="12">
        <f t="shared" si="0"/>
        <v>11</v>
      </c>
      <c r="L13" s="12" t="str">
        <f t="shared" si="1"/>
        <v>CALIFICAT</v>
      </c>
    </row>
    <row r="14" spans="1:12" x14ac:dyDescent="0.3">
      <c r="A14" s="9">
        <v>20028</v>
      </c>
      <c r="B14" s="9" t="s">
        <v>150</v>
      </c>
      <c r="C14" s="9" t="s">
        <v>151</v>
      </c>
      <c r="D14" s="9" t="s">
        <v>152</v>
      </c>
      <c r="E14" s="9" t="s">
        <v>45</v>
      </c>
      <c r="F14" s="12">
        <v>5</v>
      </c>
      <c r="G14" s="12">
        <v>7</v>
      </c>
      <c r="H14" s="9" t="s">
        <v>46</v>
      </c>
      <c r="I14" s="12">
        <v>7</v>
      </c>
      <c r="J14" s="12">
        <v>11</v>
      </c>
      <c r="K14" s="12">
        <f t="shared" si="0"/>
        <v>11</v>
      </c>
      <c r="L14" s="12" t="str">
        <f t="shared" si="1"/>
        <v>CALIFICAT</v>
      </c>
    </row>
    <row r="15" spans="1:12" x14ac:dyDescent="0.3">
      <c r="A15" s="9">
        <v>10800</v>
      </c>
      <c r="B15" s="9" t="s">
        <v>42</v>
      </c>
      <c r="C15" s="9" t="s">
        <v>43</v>
      </c>
      <c r="D15" s="9" t="s">
        <v>44</v>
      </c>
      <c r="E15" s="9" t="s">
        <v>45</v>
      </c>
      <c r="F15" s="12">
        <v>5</v>
      </c>
      <c r="G15" s="12">
        <v>11</v>
      </c>
      <c r="H15" s="9" t="s">
        <v>46</v>
      </c>
      <c r="I15" s="12">
        <v>11</v>
      </c>
      <c r="J15" s="12"/>
      <c r="K15" s="12">
        <f t="shared" si="0"/>
        <v>11</v>
      </c>
      <c r="L15" s="12" t="str">
        <f t="shared" si="1"/>
        <v>CALIFICAT</v>
      </c>
    </row>
    <row r="16" spans="1:12" x14ac:dyDescent="0.3">
      <c r="A16" s="9">
        <v>10912</v>
      </c>
      <c r="B16" s="9" t="s">
        <v>47</v>
      </c>
      <c r="C16" s="9" t="s">
        <v>48</v>
      </c>
      <c r="D16" s="9" t="s">
        <v>49</v>
      </c>
      <c r="E16" s="9" t="s">
        <v>11</v>
      </c>
      <c r="F16" s="12">
        <v>5</v>
      </c>
      <c r="G16" s="12">
        <v>11</v>
      </c>
      <c r="H16" s="9" t="s">
        <v>50</v>
      </c>
      <c r="I16" s="12">
        <v>11</v>
      </c>
      <c r="J16" s="12"/>
      <c r="K16" s="12">
        <f t="shared" si="0"/>
        <v>11</v>
      </c>
      <c r="L16" s="12" t="str">
        <f t="shared" si="1"/>
        <v>CALIFICAT</v>
      </c>
    </row>
    <row r="17" spans="1:12" x14ac:dyDescent="0.3">
      <c r="A17" s="9">
        <v>18469</v>
      </c>
      <c r="B17" s="9" t="s">
        <v>143</v>
      </c>
      <c r="C17" s="9" t="s">
        <v>144</v>
      </c>
      <c r="D17" s="9" t="s">
        <v>145</v>
      </c>
      <c r="E17" s="9" t="s">
        <v>45</v>
      </c>
      <c r="F17" s="12">
        <v>5</v>
      </c>
      <c r="G17" s="12">
        <v>7</v>
      </c>
      <c r="H17" s="9" t="s">
        <v>46</v>
      </c>
      <c r="I17" s="12">
        <v>7</v>
      </c>
      <c r="J17" s="12">
        <v>10</v>
      </c>
      <c r="K17" s="12">
        <f t="shared" si="0"/>
        <v>10</v>
      </c>
      <c r="L17" s="12" t="str">
        <f t="shared" si="1"/>
        <v>CALIFICAT</v>
      </c>
    </row>
    <row r="18" spans="1:12" x14ac:dyDescent="0.3">
      <c r="A18" s="9">
        <v>11257</v>
      </c>
      <c r="B18" s="9" t="s">
        <v>51</v>
      </c>
      <c r="C18" s="9" t="s">
        <v>52</v>
      </c>
      <c r="D18" s="9" t="s">
        <v>53</v>
      </c>
      <c r="E18" s="9" t="s">
        <v>54</v>
      </c>
      <c r="F18" s="12">
        <v>5</v>
      </c>
      <c r="G18" s="12">
        <v>10</v>
      </c>
      <c r="H18" s="9" t="s">
        <v>55</v>
      </c>
      <c r="I18" s="12">
        <v>10</v>
      </c>
      <c r="J18" s="12"/>
      <c r="K18" s="12">
        <f t="shared" si="0"/>
        <v>10</v>
      </c>
      <c r="L18" s="12" t="str">
        <f t="shared" si="1"/>
        <v>CALIFICAT</v>
      </c>
    </row>
    <row r="19" spans="1:12" x14ac:dyDescent="0.3">
      <c r="A19" s="9">
        <v>25525</v>
      </c>
      <c r="B19" s="9" t="s">
        <v>176</v>
      </c>
      <c r="C19" s="9" t="s">
        <v>177</v>
      </c>
      <c r="D19" s="9" t="s">
        <v>178</v>
      </c>
      <c r="E19" s="9" t="s">
        <v>54</v>
      </c>
      <c r="F19" s="12">
        <v>5</v>
      </c>
      <c r="G19" s="12">
        <v>4</v>
      </c>
      <c r="H19" s="9" t="s">
        <v>55</v>
      </c>
      <c r="I19" s="12">
        <v>4</v>
      </c>
      <c r="J19" s="12">
        <v>10</v>
      </c>
      <c r="K19" s="12">
        <f t="shared" si="0"/>
        <v>10</v>
      </c>
      <c r="L19" s="12" t="str">
        <f t="shared" si="1"/>
        <v>CALIFICAT</v>
      </c>
    </row>
    <row r="20" spans="1:12" x14ac:dyDescent="0.3">
      <c r="A20" s="9">
        <v>11633</v>
      </c>
      <c r="B20" s="9" t="s">
        <v>56</v>
      </c>
      <c r="C20" s="9" t="s">
        <v>57</v>
      </c>
      <c r="D20" s="9" t="s">
        <v>58</v>
      </c>
      <c r="E20" s="9" t="s">
        <v>59</v>
      </c>
      <c r="F20" s="12">
        <v>5</v>
      </c>
      <c r="G20" s="12">
        <v>10</v>
      </c>
      <c r="H20" s="9" t="s">
        <v>60</v>
      </c>
      <c r="I20" s="12">
        <v>10</v>
      </c>
      <c r="J20" s="12"/>
      <c r="K20" s="12">
        <f t="shared" si="0"/>
        <v>10</v>
      </c>
      <c r="L20" s="12" t="str">
        <f t="shared" si="1"/>
        <v>CALIFICAT</v>
      </c>
    </row>
    <row r="21" spans="1:12" x14ac:dyDescent="0.3">
      <c r="A21" s="9">
        <v>11798</v>
      </c>
      <c r="B21" s="9" t="s">
        <v>61</v>
      </c>
      <c r="C21" s="9" t="s">
        <v>62</v>
      </c>
      <c r="D21" s="9" t="s">
        <v>63</v>
      </c>
      <c r="E21" s="9" t="s">
        <v>11</v>
      </c>
      <c r="F21" s="12">
        <v>5</v>
      </c>
      <c r="G21" s="12">
        <v>10</v>
      </c>
      <c r="H21" s="9" t="s">
        <v>24</v>
      </c>
      <c r="I21" s="12">
        <v>10</v>
      </c>
      <c r="J21" s="12"/>
      <c r="K21" s="12">
        <f t="shared" si="0"/>
        <v>10</v>
      </c>
      <c r="L21" s="12" t="str">
        <f t="shared" si="1"/>
        <v>CALIFICAT</v>
      </c>
    </row>
    <row r="22" spans="1:12" x14ac:dyDescent="0.3">
      <c r="A22" s="9">
        <v>11836</v>
      </c>
      <c r="B22" s="9" t="s">
        <v>64</v>
      </c>
      <c r="C22" s="9" t="s">
        <v>65</v>
      </c>
      <c r="D22" s="9" t="s">
        <v>66</v>
      </c>
      <c r="E22" s="9" t="s">
        <v>11</v>
      </c>
      <c r="F22" s="12">
        <v>5</v>
      </c>
      <c r="G22" s="12">
        <v>10</v>
      </c>
      <c r="H22" s="9" t="s">
        <v>67</v>
      </c>
      <c r="I22" s="12">
        <v>10</v>
      </c>
      <c r="J22" s="12"/>
      <c r="K22" s="12">
        <f t="shared" si="0"/>
        <v>10</v>
      </c>
      <c r="L22" s="12" t="str">
        <f t="shared" si="1"/>
        <v>CALIFICAT</v>
      </c>
    </row>
    <row r="23" spans="1:12" x14ac:dyDescent="0.3">
      <c r="A23" s="9">
        <v>19551</v>
      </c>
      <c r="B23" s="9" t="s">
        <v>147</v>
      </c>
      <c r="C23" s="9" t="s">
        <v>148</v>
      </c>
      <c r="D23" s="9" t="s">
        <v>149</v>
      </c>
      <c r="E23" s="9" t="s">
        <v>28</v>
      </c>
      <c r="F23" s="12">
        <v>5</v>
      </c>
      <c r="G23" s="12">
        <v>7</v>
      </c>
      <c r="H23" s="9" t="s">
        <v>38</v>
      </c>
      <c r="I23" s="12">
        <v>7</v>
      </c>
      <c r="J23" s="12">
        <v>10</v>
      </c>
      <c r="K23" s="12">
        <f t="shared" si="0"/>
        <v>10</v>
      </c>
      <c r="L23" s="12" t="str">
        <f t="shared" si="1"/>
        <v>CALIFICAT</v>
      </c>
    </row>
    <row r="24" spans="1:12" x14ac:dyDescent="0.3">
      <c r="A24" s="9">
        <v>12226</v>
      </c>
      <c r="B24" s="9" t="s">
        <v>68</v>
      </c>
      <c r="C24" s="9" t="s">
        <v>69</v>
      </c>
      <c r="D24" s="9" t="s">
        <v>70</v>
      </c>
      <c r="E24" s="9" t="s">
        <v>28</v>
      </c>
      <c r="F24" s="12">
        <v>5</v>
      </c>
      <c r="G24" s="12">
        <v>10</v>
      </c>
      <c r="H24" s="9" t="s">
        <v>71</v>
      </c>
      <c r="I24" s="12">
        <v>10</v>
      </c>
      <c r="J24" s="12"/>
      <c r="K24" s="12">
        <f t="shared" si="0"/>
        <v>10</v>
      </c>
      <c r="L24" s="12" t="str">
        <f t="shared" si="1"/>
        <v>CALIFICAT</v>
      </c>
    </row>
    <row r="25" spans="1:12" x14ac:dyDescent="0.3">
      <c r="A25" s="9">
        <v>22289</v>
      </c>
      <c r="B25" s="9" t="s">
        <v>159</v>
      </c>
      <c r="C25" s="9" t="s">
        <v>160</v>
      </c>
      <c r="D25" s="9" t="s">
        <v>161</v>
      </c>
      <c r="E25" s="9" t="s">
        <v>11</v>
      </c>
      <c r="F25" s="12">
        <v>5</v>
      </c>
      <c r="G25" s="12">
        <v>6</v>
      </c>
      <c r="H25" s="9" t="s">
        <v>16</v>
      </c>
      <c r="I25" s="12">
        <v>6</v>
      </c>
      <c r="J25" s="12">
        <v>10</v>
      </c>
      <c r="K25" s="12">
        <f t="shared" si="0"/>
        <v>10</v>
      </c>
      <c r="L25" s="12" t="str">
        <f t="shared" si="1"/>
        <v>CALIFICAT</v>
      </c>
    </row>
    <row r="26" spans="1:12" x14ac:dyDescent="0.3">
      <c r="A26" s="9">
        <v>12358</v>
      </c>
      <c r="B26" s="9" t="s">
        <v>72</v>
      </c>
      <c r="C26" s="9" t="s">
        <v>73</v>
      </c>
      <c r="D26" s="9" t="s">
        <v>74</v>
      </c>
      <c r="E26" s="9" t="s">
        <v>28</v>
      </c>
      <c r="F26" s="12">
        <v>5</v>
      </c>
      <c r="G26" s="12">
        <v>10</v>
      </c>
      <c r="H26" s="9" t="s">
        <v>38</v>
      </c>
      <c r="I26" s="12">
        <v>10</v>
      </c>
      <c r="J26" s="12"/>
      <c r="K26" s="12">
        <f t="shared" si="0"/>
        <v>10</v>
      </c>
      <c r="L26" s="12" t="str">
        <f t="shared" si="1"/>
        <v>CALIFICAT</v>
      </c>
    </row>
    <row r="27" spans="1:12" x14ac:dyDescent="0.3">
      <c r="A27" s="9">
        <v>12470</v>
      </c>
      <c r="B27" s="9" t="s">
        <v>75</v>
      </c>
      <c r="C27" s="9" t="s">
        <v>76</v>
      </c>
      <c r="D27" s="9" t="s">
        <v>77</v>
      </c>
      <c r="E27" s="9" t="s">
        <v>78</v>
      </c>
      <c r="F27" s="12">
        <v>5</v>
      </c>
      <c r="G27" s="12">
        <v>10</v>
      </c>
      <c r="H27" s="9" t="s">
        <v>79</v>
      </c>
      <c r="I27" s="12">
        <v>10</v>
      </c>
      <c r="J27" s="12"/>
      <c r="K27" s="12">
        <f t="shared" si="0"/>
        <v>10</v>
      </c>
      <c r="L27" s="12" t="str">
        <f t="shared" si="1"/>
        <v>CALIFICAT</v>
      </c>
    </row>
    <row r="28" spans="1:12" x14ac:dyDescent="0.3">
      <c r="A28" s="9">
        <v>12691</v>
      </c>
      <c r="B28" s="9" t="s">
        <v>80</v>
      </c>
      <c r="C28" s="9" t="s">
        <v>81</v>
      </c>
      <c r="D28" s="9" t="s">
        <v>82</v>
      </c>
      <c r="E28" s="9" t="s">
        <v>33</v>
      </c>
      <c r="F28" s="12">
        <v>5</v>
      </c>
      <c r="G28" s="12">
        <v>10</v>
      </c>
      <c r="H28" s="9" t="s">
        <v>34</v>
      </c>
      <c r="I28" s="12">
        <v>10</v>
      </c>
      <c r="J28" s="12"/>
      <c r="K28" s="12">
        <f t="shared" si="0"/>
        <v>10</v>
      </c>
      <c r="L28" s="12" t="str">
        <f t="shared" si="1"/>
        <v>CALIFICAT</v>
      </c>
    </row>
    <row r="29" spans="1:12" x14ac:dyDescent="0.3">
      <c r="A29" s="9">
        <v>13074</v>
      </c>
      <c r="B29" s="9" t="s">
        <v>83</v>
      </c>
      <c r="C29" s="9" t="s">
        <v>84</v>
      </c>
      <c r="D29" s="9" t="s">
        <v>85</v>
      </c>
      <c r="E29" s="9" t="s">
        <v>33</v>
      </c>
      <c r="F29" s="12">
        <v>5</v>
      </c>
      <c r="G29" s="12">
        <v>10</v>
      </c>
      <c r="H29" s="9" t="s">
        <v>34</v>
      </c>
      <c r="I29" s="12">
        <v>10</v>
      </c>
      <c r="J29" s="12"/>
      <c r="K29" s="12">
        <f t="shared" si="0"/>
        <v>10</v>
      </c>
      <c r="L29" s="12" t="str">
        <f t="shared" si="1"/>
        <v>CALIFICAT</v>
      </c>
    </row>
    <row r="30" spans="1:12" x14ac:dyDescent="0.3">
      <c r="A30" s="9">
        <v>13303</v>
      </c>
      <c r="B30" s="9" t="s">
        <v>86</v>
      </c>
      <c r="C30" s="9" t="s">
        <v>87</v>
      </c>
      <c r="D30" s="9" t="s">
        <v>88</v>
      </c>
      <c r="E30" s="9" t="s">
        <v>28</v>
      </c>
      <c r="F30" s="12">
        <v>5</v>
      </c>
      <c r="G30" s="12">
        <v>10</v>
      </c>
      <c r="H30" s="9" t="s">
        <v>29</v>
      </c>
      <c r="I30" s="12">
        <v>10</v>
      </c>
      <c r="J30" s="12"/>
      <c r="K30" s="12">
        <f t="shared" si="0"/>
        <v>10</v>
      </c>
      <c r="L30" s="12" t="str">
        <f t="shared" si="1"/>
        <v>CALIFICAT</v>
      </c>
    </row>
    <row r="31" spans="1:12" x14ac:dyDescent="0.3">
      <c r="A31" s="9">
        <v>13304</v>
      </c>
      <c r="B31" s="9" t="s">
        <v>86</v>
      </c>
      <c r="C31" s="9" t="s">
        <v>89</v>
      </c>
      <c r="D31" s="9" t="s">
        <v>90</v>
      </c>
      <c r="E31" s="9" t="s">
        <v>28</v>
      </c>
      <c r="F31" s="12">
        <v>5</v>
      </c>
      <c r="G31" s="12">
        <v>10</v>
      </c>
      <c r="H31" s="9" t="s">
        <v>71</v>
      </c>
      <c r="I31" s="12">
        <v>10</v>
      </c>
      <c r="J31" s="12"/>
      <c r="K31" s="12">
        <f t="shared" si="0"/>
        <v>10</v>
      </c>
      <c r="L31" s="12" t="str">
        <f t="shared" si="1"/>
        <v>CALIFICAT</v>
      </c>
    </row>
    <row r="32" spans="1:12" x14ac:dyDescent="0.3">
      <c r="A32" s="9">
        <v>13312</v>
      </c>
      <c r="B32" s="9" t="s">
        <v>91</v>
      </c>
      <c r="C32" s="9" t="s">
        <v>92</v>
      </c>
      <c r="D32" s="9" t="s">
        <v>93</v>
      </c>
      <c r="E32" s="9" t="s">
        <v>11</v>
      </c>
      <c r="F32" s="12">
        <v>5</v>
      </c>
      <c r="G32" s="12">
        <v>10</v>
      </c>
      <c r="H32" s="9" t="s">
        <v>20</v>
      </c>
      <c r="I32" s="12">
        <v>10</v>
      </c>
      <c r="J32" s="12"/>
      <c r="K32" s="12">
        <f t="shared" si="0"/>
        <v>10</v>
      </c>
      <c r="L32" s="12" t="str">
        <f t="shared" si="1"/>
        <v>CALIFICAT</v>
      </c>
    </row>
    <row r="33" spans="1:12" x14ac:dyDescent="0.3">
      <c r="A33" s="9">
        <v>23240</v>
      </c>
      <c r="B33" s="9" t="s">
        <v>163</v>
      </c>
      <c r="C33" s="9" t="s">
        <v>164</v>
      </c>
      <c r="D33" s="9" t="s">
        <v>165</v>
      </c>
      <c r="E33" s="9" t="s">
        <v>28</v>
      </c>
      <c r="F33" s="12">
        <v>5</v>
      </c>
      <c r="G33" s="12">
        <v>6</v>
      </c>
      <c r="H33" s="9" t="s">
        <v>71</v>
      </c>
      <c r="I33" s="12">
        <v>6</v>
      </c>
      <c r="J33" s="12">
        <v>10</v>
      </c>
      <c r="K33" s="12">
        <f t="shared" ref="K33:K49" si="2">MAX(I33,J33)</f>
        <v>10</v>
      </c>
      <c r="L33" s="12" t="str">
        <f t="shared" ref="L33:L49" si="3">IF(K33=-1,"ABSENT",IF(K33&gt;=8,"CALIFICAT","NECALIFICAT"))</f>
        <v>CALIFICAT</v>
      </c>
    </row>
    <row r="34" spans="1:12" x14ac:dyDescent="0.3">
      <c r="A34" s="9">
        <v>14009</v>
      </c>
      <c r="B34" s="9" t="s">
        <v>94</v>
      </c>
      <c r="C34" s="9" t="s">
        <v>95</v>
      </c>
      <c r="D34" s="9" t="s">
        <v>96</v>
      </c>
      <c r="E34" s="9" t="s">
        <v>11</v>
      </c>
      <c r="F34" s="12">
        <v>5</v>
      </c>
      <c r="G34" s="12">
        <v>9</v>
      </c>
      <c r="H34" s="9" t="s">
        <v>20</v>
      </c>
      <c r="I34" s="12">
        <v>9</v>
      </c>
      <c r="J34" s="12"/>
      <c r="K34" s="12">
        <f t="shared" si="2"/>
        <v>9</v>
      </c>
      <c r="L34" s="12" t="str">
        <f t="shared" si="3"/>
        <v>CALIFICAT</v>
      </c>
    </row>
    <row r="35" spans="1:12" x14ac:dyDescent="0.3">
      <c r="A35" s="9">
        <v>14650</v>
      </c>
      <c r="B35" s="9" t="s">
        <v>97</v>
      </c>
      <c r="C35" s="9" t="s">
        <v>98</v>
      </c>
      <c r="D35" s="9" t="s">
        <v>99</v>
      </c>
      <c r="E35" s="9" t="s">
        <v>28</v>
      </c>
      <c r="F35" s="12">
        <v>5</v>
      </c>
      <c r="G35" s="12">
        <v>9</v>
      </c>
      <c r="H35" s="9" t="s">
        <v>29</v>
      </c>
      <c r="I35" s="12">
        <v>9</v>
      </c>
      <c r="J35" s="12"/>
      <c r="K35" s="12">
        <f t="shared" si="2"/>
        <v>9</v>
      </c>
      <c r="L35" s="12" t="str">
        <f t="shared" si="3"/>
        <v>CALIFICAT</v>
      </c>
    </row>
    <row r="36" spans="1:12" x14ac:dyDescent="0.3">
      <c r="A36" s="9">
        <v>14746</v>
      </c>
      <c r="B36" s="9" t="s">
        <v>100</v>
      </c>
      <c r="C36" s="9" t="s">
        <v>101</v>
      </c>
      <c r="D36" s="9" t="s">
        <v>102</v>
      </c>
      <c r="E36" s="9" t="s">
        <v>11</v>
      </c>
      <c r="F36" s="12">
        <v>5</v>
      </c>
      <c r="G36" s="12">
        <v>9</v>
      </c>
      <c r="H36" s="9" t="s">
        <v>50</v>
      </c>
      <c r="I36" s="12">
        <v>9</v>
      </c>
      <c r="J36" s="12"/>
      <c r="K36" s="12">
        <f t="shared" si="2"/>
        <v>9</v>
      </c>
      <c r="L36" s="12" t="str">
        <f t="shared" si="3"/>
        <v>CALIFICAT</v>
      </c>
    </row>
    <row r="37" spans="1:12" x14ac:dyDescent="0.3">
      <c r="A37" s="9">
        <v>14969</v>
      </c>
      <c r="B37" s="9" t="s">
        <v>103</v>
      </c>
      <c r="C37" s="9" t="s">
        <v>104</v>
      </c>
      <c r="D37" s="9" t="s">
        <v>105</v>
      </c>
      <c r="E37" s="9" t="s">
        <v>11</v>
      </c>
      <c r="F37" s="12">
        <v>5</v>
      </c>
      <c r="G37" s="12">
        <v>9</v>
      </c>
      <c r="H37" s="9" t="s">
        <v>106</v>
      </c>
      <c r="I37" s="12">
        <v>9</v>
      </c>
      <c r="J37" s="12"/>
      <c r="K37" s="12">
        <f t="shared" si="2"/>
        <v>9</v>
      </c>
      <c r="L37" s="12" t="str">
        <f t="shared" si="3"/>
        <v>CALIFICAT</v>
      </c>
    </row>
    <row r="38" spans="1:12" x14ac:dyDescent="0.3">
      <c r="A38" s="9">
        <v>15662</v>
      </c>
      <c r="B38" s="9" t="s">
        <v>107</v>
      </c>
      <c r="C38" s="9" t="s">
        <v>108</v>
      </c>
      <c r="D38" s="9" t="s">
        <v>109</v>
      </c>
      <c r="E38" s="9" t="s">
        <v>78</v>
      </c>
      <c r="F38" s="12">
        <v>5</v>
      </c>
      <c r="G38" s="12">
        <v>9</v>
      </c>
      <c r="H38" s="9" t="s">
        <v>79</v>
      </c>
      <c r="I38" s="12">
        <v>9</v>
      </c>
      <c r="J38" s="12"/>
      <c r="K38" s="12">
        <f t="shared" si="2"/>
        <v>9</v>
      </c>
      <c r="L38" s="12" t="str">
        <f t="shared" si="3"/>
        <v>CALIFICAT</v>
      </c>
    </row>
    <row r="39" spans="1:12" x14ac:dyDescent="0.3">
      <c r="A39" s="9">
        <v>15771</v>
      </c>
      <c r="B39" s="9" t="s">
        <v>110</v>
      </c>
      <c r="C39" s="9" t="s">
        <v>111</v>
      </c>
      <c r="D39" s="9" t="s">
        <v>112</v>
      </c>
      <c r="E39" s="9" t="s">
        <v>11</v>
      </c>
      <c r="F39" s="12">
        <v>5</v>
      </c>
      <c r="G39" s="12">
        <v>9</v>
      </c>
      <c r="H39" s="9" t="s">
        <v>16</v>
      </c>
      <c r="I39" s="12">
        <v>9</v>
      </c>
      <c r="J39" s="12"/>
      <c r="K39" s="12">
        <f t="shared" si="2"/>
        <v>9</v>
      </c>
      <c r="L39" s="12" t="str">
        <f t="shared" si="3"/>
        <v>CALIFICAT</v>
      </c>
    </row>
    <row r="40" spans="1:12" x14ac:dyDescent="0.3">
      <c r="A40" s="9">
        <v>16070</v>
      </c>
      <c r="B40" s="9" t="s">
        <v>113</v>
      </c>
      <c r="C40" s="9" t="s">
        <v>114</v>
      </c>
      <c r="D40" s="9" t="s">
        <v>115</v>
      </c>
      <c r="E40" s="9" t="s">
        <v>11</v>
      </c>
      <c r="F40" s="12">
        <v>5</v>
      </c>
      <c r="G40" s="12">
        <v>8</v>
      </c>
      <c r="H40" s="9" t="s">
        <v>16</v>
      </c>
      <c r="I40" s="12">
        <v>8</v>
      </c>
      <c r="J40" s="12"/>
      <c r="K40" s="12">
        <f t="shared" si="2"/>
        <v>8</v>
      </c>
      <c r="L40" s="12" t="str">
        <f t="shared" si="3"/>
        <v>CALIFICAT</v>
      </c>
    </row>
    <row r="41" spans="1:12" x14ac:dyDescent="0.3">
      <c r="A41" s="9">
        <v>16368</v>
      </c>
      <c r="B41" s="9" t="s">
        <v>116</v>
      </c>
      <c r="C41" s="9" t="s">
        <v>117</v>
      </c>
      <c r="D41" s="9" t="s">
        <v>118</v>
      </c>
      <c r="E41" s="9" t="s">
        <v>11</v>
      </c>
      <c r="F41" s="12">
        <v>5</v>
      </c>
      <c r="G41" s="12">
        <v>8</v>
      </c>
      <c r="H41" s="9" t="s">
        <v>20</v>
      </c>
      <c r="I41" s="12">
        <v>8</v>
      </c>
      <c r="J41" s="12"/>
      <c r="K41" s="12">
        <f t="shared" si="2"/>
        <v>8</v>
      </c>
      <c r="L41" s="12" t="str">
        <f t="shared" si="3"/>
        <v>CALIFICAT</v>
      </c>
    </row>
    <row r="42" spans="1:12" x14ac:dyDescent="0.3">
      <c r="A42" s="9">
        <v>16710</v>
      </c>
      <c r="B42" s="9" t="s">
        <v>119</v>
      </c>
      <c r="C42" s="9" t="s">
        <v>120</v>
      </c>
      <c r="D42" s="9" t="s">
        <v>121</v>
      </c>
      <c r="E42" s="9" t="s">
        <v>45</v>
      </c>
      <c r="F42" s="12">
        <v>5</v>
      </c>
      <c r="G42" s="12">
        <v>8</v>
      </c>
      <c r="H42" s="9" t="s">
        <v>46</v>
      </c>
      <c r="I42" s="12">
        <v>8</v>
      </c>
      <c r="J42" s="12"/>
      <c r="K42" s="12">
        <f t="shared" si="2"/>
        <v>8</v>
      </c>
      <c r="L42" s="12" t="str">
        <f t="shared" si="3"/>
        <v>CALIFICAT</v>
      </c>
    </row>
    <row r="43" spans="1:12" x14ac:dyDescent="0.3">
      <c r="A43" s="9">
        <v>16939</v>
      </c>
      <c r="B43" s="9" t="s">
        <v>122</v>
      </c>
      <c r="C43" s="9" t="s">
        <v>123</v>
      </c>
      <c r="D43" s="9" t="s">
        <v>124</v>
      </c>
      <c r="E43" s="9" t="s">
        <v>28</v>
      </c>
      <c r="F43" s="12">
        <v>5</v>
      </c>
      <c r="G43" s="12">
        <v>8</v>
      </c>
      <c r="H43" s="9" t="s">
        <v>71</v>
      </c>
      <c r="I43" s="12">
        <v>8</v>
      </c>
      <c r="J43" s="12"/>
      <c r="K43" s="12">
        <f t="shared" si="2"/>
        <v>8</v>
      </c>
      <c r="L43" s="12" t="str">
        <f t="shared" si="3"/>
        <v>CALIFICAT</v>
      </c>
    </row>
    <row r="44" spans="1:12" x14ac:dyDescent="0.3">
      <c r="A44" s="9">
        <v>17052</v>
      </c>
      <c r="B44" s="9" t="s">
        <v>125</v>
      </c>
      <c r="C44" s="9" t="s">
        <v>126</v>
      </c>
      <c r="D44" s="9" t="s">
        <v>127</v>
      </c>
      <c r="E44" s="9" t="s">
        <v>59</v>
      </c>
      <c r="F44" s="12">
        <v>5</v>
      </c>
      <c r="G44" s="12">
        <v>8</v>
      </c>
      <c r="H44" s="9" t="s">
        <v>60</v>
      </c>
      <c r="I44" s="12">
        <v>8</v>
      </c>
      <c r="J44" s="12"/>
      <c r="K44" s="12">
        <f t="shared" si="2"/>
        <v>8</v>
      </c>
      <c r="L44" s="12" t="str">
        <f t="shared" si="3"/>
        <v>CALIFICAT</v>
      </c>
    </row>
    <row r="45" spans="1:12" x14ac:dyDescent="0.3">
      <c r="A45" s="9">
        <v>17280</v>
      </c>
      <c r="B45" s="9" t="s">
        <v>128</v>
      </c>
      <c r="C45" s="9" t="s">
        <v>129</v>
      </c>
      <c r="D45" s="9" t="s">
        <v>130</v>
      </c>
      <c r="E45" s="9" t="s">
        <v>11</v>
      </c>
      <c r="F45" s="12">
        <v>5</v>
      </c>
      <c r="G45" s="12">
        <v>8</v>
      </c>
      <c r="H45" s="9" t="s">
        <v>67</v>
      </c>
      <c r="I45" s="12">
        <v>8</v>
      </c>
      <c r="J45" s="12"/>
      <c r="K45" s="12">
        <f t="shared" si="2"/>
        <v>8</v>
      </c>
      <c r="L45" s="12" t="str">
        <f t="shared" si="3"/>
        <v>CALIFICAT</v>
      </c>
    </row>
    <row r="46" spans="1:12" x14ac:dyDescent="0.3">
      <c r="A46" s="9">
        <v>17452</v>
      </c>
      <c r="B46" s="9" t="s">
        <v>131</v>
      </c>
      <c r="C46" s="9" t="s">
        <v>132</v>
      </c>
      <c r="D46" s="9" t="s">
        <v>133</v>
      </c>
      <c r="E46" s="9" t="s">
        <v>11</v>
      </c>
      <c r="F46" s="12">
        <v>5</v>
      </c>
      <c r="G46" s="12">
        <v>8</v>
      </c>
      <c r="H46" s="9" t="s">
        <v>20</v>
      </c>
      <c r="I46" s="12">
        <v>8</v>
      </c>
      <c r="J46" s="12"/>
      <c r="K46" s="12">
        <f t="shared" si="2"/>
        <v>8</v>
      </c>
      <c r="L46" s="12" t="str">
        <f t="shared" si="3"/>
        <v>CALIFICAT</v>
      </c>
    </row>
    <row r="47" spans="1:12" x14ac:dyDescent="0.3">
      <c r="A47" s="9">
        <v>17690</v>
      </c>
      <c r="B47" s="9" t="s">
        <v>134</v>
      </c>
      <c r="C47" s="9" t="s">
        <v>135</v>
      </c>
      <c r="D47" s="9" t="s">
        <v>136</v>
      </c>
      <c r="E47" s="9" t="s">
        <v>11</v>
      </c>
      <c r="F47" s="12">
        <v>5</v>
      </c>
      <c r="G47" s="12">
        <v>8</v>
      </c>
      <c r="H47" s="9" t="s">
        <v>50</v>
      </c>
      <c r="I47" s="12">
        <v>8</v>
      </c>
      <c r="J47" s="12"/>
      <c r="K47" s="12">
        <f t="shared" si="2"/>
        <v>8</v>
      </c>
      <c r="L47" s="12" t="str">
        <f t="shared" si="3"/>
        <v>CALIFICAT</v>
      </c>
    </row>
    <row r="48" spans="1:12" x14ac:dyDescent="0.3">
      <c r="A48" s="9">
        <v>17852</v>
      </c>
      <c r="B48" s="9" t="s">
        <v>137</v>
      </c>
      <c r="C48" s="9" t="s">
        <v>138</v>
      </c>
      <c r="D48" s="9" t="s">
        <v>139</v>
      </c>
      <c r="E48" s="9" t="s">
        <v>11</v>
      </c>
      <c r="F48" s="12">
        <v>5</v>
      </c>
      <c r="G48" s="12">
        <v>8</v>
      </c>
      <c r="H48" s="9" t="s">
        <v>106</v>
      </c>
      <c r="I48" s="12">
        <v>8</v>
      </c>
      <c r="J48" s="12"/>
      <c r="K48" s="12">
        <f t="shared" si="2"/>
        <v>8</v>
      </c>
      <c r="L48" s="12" t="str">
        <f t="shared" si="3"/>
        <v>CALIFICAT</v>
      </c>
    </row>
    <row r="49" spans="1:12" x14ac:dyDescent="0.3">
      <c r="A49" s="9">
        <v>18281</v>
      </c>
      <c r="B49" s="9" t="s">
        <v>140</v>
      </c>
      <c r="C49" s="9" t="s">
        <v>141</v>
      </c>
      <c r="D49" s="9" t="s">
        <v>142</v>
      </c>
      <c r="E49" s="9" t="s">
        <v>11</v>
      </c>
      <c r="F49" s="12">
        <v>5</v>
      </c>
      <c r="G49" s="12">
        <v>8</v>
      </c>
      <c r="H49" s="9" t="s">
        <v>50</v>
      </c>
      <c r="I49" s="12">
        <v>8</v>
      </c>
      <c r="J49" s="12"/>
      <c r="K49" s="12">
        <f t="shared" si="2"/>
        <v>8</v>
      </c>
      <c r="L49" s="12" t="str">
        <f t="shared" si="3"/>
        <v>CALIFICAT</v>
      </c>
    </row>
  </sheetData>
  <sortState ref="A2:L49">
    <sortCondition descending="1" ref="K2:K4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topLeftCell="C1" workbookViewId="0">
      <selection activeCell="E24" sqref="E24"/>
    </sheetView>
  </sheetViews>
  <sheetFormatPr defaultColWidth="9.109375" defaultRowHeight="14.4" x14ac:dyDescent="0.3"/>
  <cols>
    <col min="1" max="3" width="9.109375" style="21"/>
    <col min="4" max="4" width="36.33203125" style="21" bestFit="1" customWidth="1"/>
    <col min="5" max="5" width="20.33203125" style="21" bestFit="1" customWidth="1"/>
    <col min="6" max="6" width="0" style="21" hidden="1" customWidth="1"/>
    <col min="7" max="7" width="53" style="21" bestFit="1" customWidth="1"/>
    <col min="8" max="9" width="11.6640625" style="18" bestFit="1" customWidth="1"/>
    <col min="10" max="10" width="12.44140625" style="18" bestFit="1" customWidth="1"/>
    <col min="11" max="11" width="12.33203125" style="18" bestFit="1" customWidth="1"/>
    <col min="12" max="16384" width="9.109375" style="21"/>
  </cols>
  <sheetData>
    <row r="1" spans="1:11" s="20" customFormat="1" ht="13.2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6</v>
      </c>
      <c r="G1" s="20" t="s">
        <v>7</v>
      </c>
      <c r="H1" s="16" t="s">
        <v>367</v>
      </c>
      <c r="I1" s="16" t="s">
        <v>371</v>
      </c>
      <c r="J1" s="16" t="s">
        <v>370</v>
      </c>
      <c r="K1" s="19" t="s">
        <v>366</v>
      </c>
    </row>
    <row r="2" spans="1:11" x14ac:dyDescent="0.3">
      <c r="A2" s="22">
        <v>2795</v>
      </c>
      <c r="B2" s="22" t="s">
        <v>185</v>
      </c>
      <c r="C2" s="22" t="s">
        <v>186</v>
      </c>
      <c r="D2" s="22" t="s">
        <v>187</v>
      </c>
      <c r="E2" s="22" t="s">
        <v>28</v>
      </c>
      <c r="F2" s="22">
        <v>16</v>
      </c>
      <c r="G2" s="22" t="s">
        <v>29</v>
      </c>
      <c r="H2" s="23">
        <f t="shared" ref="H2:H20" si="0">F2</f>
        <v>16</v>
      </c>
      <c r="I2" s="23"/>
      <c r="J2" s="23">
        <f t="shared" ref="J2:J20" si="1">MAX(H2,I2)</f>
        <v>16</v>
      </c>
      <c r="K2" s="23" t="str">
        <f t="shared" ref="K2:K20" si="2">IF(J2=-1,"ABSENT",IF(J2&gt;=8,"CALIFICAT","NECALIFICAT"))</f>
        <v>CALIFICAT</v>
      </c>
    </row>
    <row r="3" spans="1:11" x14ac:dyDescent="0.3">
      <c r="A3" s="22">
        <v>7135</v>
      </c>
      <c r="B3" s="22" t="s">
        <v>188</v>
      </c>
      <c r="C3" s="22" t="s">
        <v>189</v>
      </c>
      <c r="D3" s="22" t="s">
        <v>190</v>
      </c>
      <c r="E3" s="22" t="s">
        <v>33</v>
      </c>
      <c r="F3" s="22">
        <v>13</v>
      </c>
      <c r="G3" s="22" t="s">
        <v>34</v>
      </c>
      <c r="H3" s="23">
        <f t="shared" si="0"/>
        <v>13</v>
      </c>
      <c r="I3" s="23"/>
      <c r="J3" s="23">
        <f t="shared" si="1"/>
        <v>13</v>
      </c>
      <c r="K3" s="23" t="str">
        <f t="shared" si="2"/>
        <v>CALIFICAT</v>
      </c>
    </row>
    <row r="4" spans="1:11" x14ac:dyDescent="0.3">
      <c r="A4" s="22">
        <v>9521</v>
      </c>
      <c r="B4" s="22" t="s">
        <v>191</v>
      </c>
      <c r="C4" s="22" t="s">
        <v>183</v>
      </c>
      <c r="D4" s="22" t="s">
        <v>192</v>
      </c>
      <c r="E4" s="22" t="s">
        <v>33</v>
      </c>
      <c r="F4" s="22">
        <v>11</v>
      </c>
      <c r="G4" s="22" t="s">
        <v>179</v>
      </c>
      <c r="H4" s="23">
        <f t="shared" si="0"/>
        <v>11</v>
      </c>
      <c r="I4" s="23"/>
      <c r="J4" s="23">
        <f t="shared" si="1"/>
        <v>11</v>
      </c>
      <c r="K4" s="23" t="str">
        <f t="shared" si="2"/>
        <v>CALIFICAT</v>
      </c>
    </row>
    <row r="5" spans="1:11" x14ac:dyDescent="0.3">
      <c r="A5" s="22">
        <v>9522</v>
      </c>
      <c r="B5" s="22" t="s">
        <v>191</v>
      </c>
      <c r="C5" s="22" t="s">
        <v>193</v>
      </c>
      <c r="D5" s="22" t="s">
        <v>194</v>
      </c>
      <c r="E5" s="22" t="s">
        <v>33</v>
      </c>
      <c r="F5" s="22">
        <v>11</v>
      </c>
      <c r="G5" s="22" t="s">
        <v>179</v>
      </c>
      <c r="H5" s="23">
        <f t="shared" si="0"/>
        <v>11</v>
      </c>
      <c r="I5" s="23"/>
      <c r="J5" s="23">
        <f t="shared" si="1"/>
        <v>11</v>
      </c>
      <c r="K5" s="23" t="str">
        <f t="shared" si="2"/>
        <v>CALIFICAT</v>
      </c>
    </row>
    <row r="6" spans="1:11" x14ac:dyDescent="0.3">
      <c r="A6" s="22">
        <v>9614</v>
      </c>
      <c r="B6" s="22" t="s">
        <v>195</v>
      </c>
      <c r="C6" s="22" t="s">
        <v>196</v>
      </c>
      <c r="D6" s="22" t="s">
        <v>197</v>
      </c>
      <c r="E6" s="22" t="s">
        <v>54</v>
      </c>
      <c r="F6" s="22">
        <v>11</v>
      </c>
      <c r="G6" s="22" t="s">
        <v>55</v>
      </c>
      <c r="H6" s="23">
        <f t="shared" si="0"/>
        <v>11</v>
      </c>
      <c r="I6" s="23"/>
      <c r="J6" s="23">
        <f t="shared" si="1"/>
        <v>11</v>
      </c>
      <c r="K6" s="23" t="str">
        <f t="shared" si="2"/>
        <v>CALIFICAT</v>
      </c>
    </row>
    <row r="7" spans="1:11" x14ac:dyDescent="0.3">
      <c r="A7" s="22">
        <v>9821</v>
      </c>
      <c r="B7" s="22" t="s">
        <v>198</v>
      </c>
      <c r="C7" s="22" t="s">
        <v>186</v>
      </c>
      <c r="D7" s="22" t="s">
        <v>199</v>
      </c>
      <c r="E7" s="22" t="s">
        <v>45</v>
      </c>
      <c r="F7" s="22">
        <v>11</v>
      </c>
      <c r="G7" s="22" t="s">
        <v>46</v>
      </c>
      <c r="H7" s="23">
        <f t="shared" si="0"/>
        <v>11</v>
      </c>
      <c r="I7" s="23"/>
      <c r="J7" s="23">
        <f t="shared" si="1"/>
        <v>11</v>
      </c>
      <c r="K7" s="23" t="str">
        <f t="shared" si="2"/>
        <v>CALIFICAT</v>
      </c>
    </row>
    <row r="8" spans="1:11" x14ac:dyDescent="0.3">
      <c r="A8" s="22">
        <v>10573</v>
      </c>
      <c r="B8" s="22" t="s">
        <v>200</v>
      </c>
      <c r="C8" s="22" t="s">
        <v>201</v>
      </c>
      <c r="D8" s="22" t="s">
        <v>202</v>
      </c>
      <c r="E8" s="22" t="s">
        <v>11</v>
      </c>
      <c r="F8" s="22">
        <v>11</v>
      </c>
      <c r="G8" s="22" t="s">
        <v>20</v>
      </c>
      <c r="H8" s="23">
        <f t="shared" si="0"/>
        <v>11</v>
      </c>
      <c r="I8" s="23"/>
      <c r="J8" s="23">
        <f t="shared" si="1"/>
        <v>11</v>
      </c>
      <c r="K8" s="23" t="str">
        <f t="shared" si="2"/>
        <v>CALIFICAT</v>
      </c>
    </row>
    <row r="9" spans="1:11" x14ac:dyDescent="0.3">
      <c r="A9" s="22">
        <v>11800</v>
      </c>
      <c r="B9" s="22" t="s">
        <v>203</v>
      </c>
      <c r="C9" s="22" t="s">
        <v>204</v>
      </c>
      <c r="D9" s="22" t="s">
        <v>205</v>
      </c>
      <c r="E9" s="22" t="s">
        <v>28</v>
      </c>
      <c r="F9" s="22">
        <v>10</v>
      </c>
      <c r="G9" s="22" t="s">
        <v>29</v>
      </c>
      <c r="H9" s="23">
        <f t="shared" si="0"/>
        <v>10</v>
      </c>
      <c r="I9" s="23"/>
      <c r="J9" s="23">
        <f t="shared" si="1"/>
        <v>10</v>
      </c>
      <c r="K9" s="23" t="str">
        <f t="shared" si="2"/>
        <v>CALIFICAT</v>
      </c>
    </row>
    <row r="10" spans="1:11" x14ac:dyDescent="0.3">
      <c r="A10" s="22">
        <v>11929</v>
      </c>
      <c r="B10" s="22" t="s">
        <v>206</v>
      </c>
      <c r="C10" s="22" t="s">
        <v>207</v>
      </c>
      <c r="D10" s="22" t="s">
        <v>208</v>
      </c>
      <c r="E10" s="22" t="s">
        <v>11</v>
      </c>
      <c r="F10" s="22">
        <v>10</v>
      </c>
      <c r="G10" s="22" t="s">
        <v>20</v>
      </c>
      <c r="H10" s="23">
        <f t="shared" si="0"/>
        <v>10</v>
      </c>
      <c r="I10" s="23"/>
      <c r="J10" s="23">
        <f t="shared" si="1"/>
        <v>10</v>
      </c>
      <c r="K10" s="23" t="str">
        <f t="shared" si="2"/>
        <v>CALIFICAT</v>
      </c>
    </row>
    <row r="11" spans="1:11" x14ac:dyDescent="0.3">
      <c r="A11" s="22">
        <v>14154</v>
      </c>
      <c r="B11" s="22" t="s">
        <v>209</v>
      </c>
      <c r="C11" s="22" t="s">
        <v>210</v>
      </c>
      <c r="D11" s="22" t="s">
        <v>211</v>
      </c>
      <c r="E11" s="22" t="s">
        <v>11</v>
      </c>
      <c r="F11" s="22">
        <v>9</v>
      </c>
      <c r="G11" s="22" t="s">
        <v>24</v>
      </c>
      <c r="H11" s="23">
        <f t="shared" si="0"/>
        <v>9</v>
      </c>
      <c r="I11" s="23"/>
      <c r="J11" s="23">
        <f t="shared" si="1"/>
        <v>9</v>
      </c>
      <c r="K11" s="23" t="str">
        <f t="shared" si="2"/>
        <v>CALIFICAT</v>
      </c>
    </row>
    <row r="12" spans="1:11" x14ac:dyDescent="0.3">
      <c r="A12" s="22">
        <v>19552</v>
      </c>
      <c r="B12" s="22" t="s">
        <v>231</v>
      </c>
      <c r="C12" s="22" t="s">
        <v>232</v>
      </c>
      <c r="D12" s="22" t="s">
        <v>233</v>
      </c>
      <c r="E12" s="22" t="s">
        <v>28</v>
      </c>
      <c r="F12" s="22">
        <v>7</v>
      </c>
      <c r="G12" s="22" t="s">
        <v>29</v>
      </c>
      <c r="H12" s="23">
        <f t="shared" si="0"/>
        <v>7</v>
      </c>
      <c r="I12" s="23">
        <v>9</v>
      </c>
      <c r="J12" s="23">
        <f t="shared" si="1"/>
        <v>9</v>
      </c>
      <c r="K12" s="23" t="str">
        <f t="shared" si="2"/>
        <v>CALIFICAT</v>
      </c>
    </row>
    <row r="13" spans="1:11" x14ac:dyDescent="0.3">
      <c r="A13" s="22">
        <v>15616</v>
      </c>
      <c r="B13" s="22" t="s">
        <v>212</v>
      </c>
      <c r="C13" s="22" t="s">
        <v>184</v>
      </c>
      <c r="D13" s="22" t="s">
        <v>213</v>
      </c>
      <c r="E13" s="22" t="s">
        <v>171</v>
      </c>
      <c r="F13" s="22">
        <v>9</v>
      </c>
      <c r="G13" s="22" t="s">
        <v>172</v>
      </c>
      <c r="H13" s="23">
        <f t="shared" si="0"/>
        <v>9</v>
      </c>
      <c r="I13" s="23"/>
      <c r="J13" s="23">
        <f t="shared" si="1"/>
        <v>9</v>
      </c>
      <c r="K13" s="23" t="str">
        <f t="shared" si="2"/>
        <v>CALIFICAT</v>
      </c>
    </row>
    <row r="14" spans="1:11" x14ac:dyDescent="0.3">
      <c r="A14" s="22">
        <v>15731</v>
      </c>
      <c r="B14" s="22" t="s">
        <v>214</v>
      </c>
      <c r="C14" s="22" t="s">
        <v>215</v>
      </c>
      <c r="D14" s="22" t="s">
        <v>216</v>
      </c>
      <c r="E14" s="22" t="s">
        <v>54</v>
      </c>
      <c r="F14" s="22">
        <v>9</v>
      </c>
      <c r="G14" s="22" t="s">
        <v>55</v>
      </c>
      <c r="H14" s="23">
        <f t="shared" si="0"/>
        <v>9</v>
      </c>
      <c r="I14" s="23"/>
      <c r="J14" s="23">
        <f t="shared" si="1"/>
        <v>9</v>
      </c>
      <c r="K14" s="23" t="str">
        <f t="shared" si="2"/>
        <v>CALIFICAT</v>
      </c>
    </row>
    <row r="15" spans="1:11" x14ac:dyDescent="0.3">
      <c r="A15" s="22">
        <v>16712</v>
      </c>
      <c r="B15" s="22" t="s">
        <v>217</v>
      </c>
      <c r="C15" s="22" t="s">
        <v>218</v>
      </c>
      <c r="D15" s="22" t="s">
        <v>219</v>
      </c>
      <c r="E15" s="22" t="s">
        <v>11</v>
      </c>
      <c r="F15" s="22">
        <v>8</v>
      </c>
      <c r="G15" s="22" t="s">
        <v>106</v>
      </c>
      <c r="H15" s="23">
        <f t="shared" si="0"/>
        <v>8</v>
      </c>
      <c r="I15" s="23"/>
      <c r="J15" s="23">
        <f t="shared" si="1"/>
        <v>8</v>
      </c>
      <c r="K15" s="23" t="str">
        <f t="shared" si="2"/>
        <v>CALIFICAT</v>
      </c>
    </row>
    <row r="16" spans="1:11" x14ac:dyDescent="0.3">
      <c r="A16" s="22">
        <v>28938</v>
      </c>
      <c r="B16" s="22" t="s">
        <v>234</v>
      </c>
      <c r="C16" s="22" t="s">
        <v>235</v>
      </c>
      <c r="D16" s="22" t="s">
        <v>236</v>
      </c>
      <c r="E16" s="22" t="s">
        <v>28</v>
      </c>
      <c r="F16" s="22">
        <v>0</v>
      </c>
      <c r="G16" s="22" t="s">
        <v>29</v>
      </c>
      <c r="H16" s="23">
        <f t="shared" si="0"/>
        <v>0</v>
      </c>
      <c r="I16" s="23">
        <v>8</v>
      </c>
      <c r="J16" s="23">
        <f t="shared" si="1"/>
        <v>8</v>
      </c>
      <c r="K16" s="23" t="str">
        <f t="shared" si="2"/>
        <v>CALIFICAT</v>
      </c>
    </row>
    <row r="17" spans="1:11" x14ac:dyDescent="0.3">
      <c r="A17" s="22">
        <v>17784</v>
      </c>
      <c r="B17" s="22" t="s">
        <v>220</v>
      </c>
      <c r="C17" s="22" t="s">
        <v>221</v>
      </c>
      <c r="D17" s="22" t="s">
        <v>222</v>
      </c>
      <c r="E17" s="22" t="s">
        <v>54</v>
      </c>
      <c r="F17" s="22">
        <v>8</v>
      </c>
      <c r="G17" s="22" t="s">
        <v>55</v>
      </c>
      <c r="H17" s="23">
        <f t="shared" si="0"/>
        <v>8</v>
      </c>
      <c r="I17" s="23"/>
      <c r="J17" s="23">
        <f t="shared" si="1"/>
        <v>8</v>
      </c>
      <c r="K17" s="23" t="str">
        <f t="shared" si="2"/>
        <v>CALIFICAT</v>
      </c>
    </row>
    <row r="18" spans="1:11" x14ac:dyDescent="0.3">
      <c r="A18" s="22">
        <v>17904</v>
      </c>
      <c r="B18" s="22" t="s">
        <v>223</v>
      </c>
      <c r="C18" s="22" t="s">
        <v>224</v>
      </c>
      <c r="D18" s="22" t="s">
        <v>225</v>
      </c>
      <c r="E18" s="22" t="s">
        <v>11</v>
      </c>
      <c r="F18" s="22">
        <v>8</v>
      </c>
      <c r="G18" s="22" t="s">
        <v>20</v>
      </c>
      <c r="H18" s="23">
        <f t="shared" si="0"/>
        <v>8</v>
      </c>
      <c r="I18" s="23"/>
      <c r="J18" s="23">
        <f t="shared" si="1"/>
        <v>8</v>
      </c>
      <c r="K18" s="23" t="str">
        <f t="shared" si="2"/>
        <v>CALIFICAT</v>
      </c>
    </row>
    <row r="19" spans="1:11" x14ac:dyDescent="0.3">
      <c r="A19" s="22">
        <v>18101</v>
      </c>
      <c r="B19" s="22" t="s">
        <v>226</v>
      </c>
      <c r="C19" s="22" t="s">
        <v>227</v>
      </c>
      <c r="D19" s="22" t="s">
        <v>228</v>
      </c>
      <c r="E19" s="22" t="s">
        <v>153</v>
      </c>
      <c r="F19" s="22">
        <v>8</v>
      </c>
      <c r="G19" s="22" t="s">
        <v>154</v>
      </c>
      <c r="H19" s="23">
        <f t="shared" si="0"/>
        <v>8</v>
      </c>
      <c r="I19" s="23"/>
      <c r="J19" s="23">
        <f t="shared" si="1"/>
        <v>8</v>
      </c>
      <c r="K19" s="23" t="str">
        <f t="shared" si="2"/>
        <v>CALIFICAT</v>
      </c>
    </row>
    <row r="20" spans="1:11" x14ac:dyDescent="0.3">
      <c r="A20" s="22">
        <v>18148</v>
      </c>
      <c r="B20" s="22" t="s">
        <v>229</v>
      </c>
      <c r="C20" s="22" t="s">
        <v>144</v>
      </c>
      <c r="D20" s="22" t="s">
        <v>230</v>
      </c>
      <c r="E20" s="22" t="s">
        <v>11</v>
      </c>
      <c r="F20" s="22">
        <v>8</v>
      </c>
      <c r="G20" s="22" t="s">
        <v>20</v>
      </c>
      <c r="H20" s="23">
        <f t="shared" si="0"/>
        <v>8</v>
      </c>
      <c r="I20" s="23"/>
      <c r="J20" s="23">
        <f t="shared" si="1"/>
        <v>8</v>
      </c>
      <c r="K20" s="23" t="str">
        <f t="shared" si="2"/>
        <v>CALIFICAT</v>
      </c>
    </row>
  </sheetData>
  <sortState ref="A1:N20">
    <sortCondition descending="1" ref="J1:J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tabSelected="1" workbookViewId="0">
      <selection activeCell="C20" sqref="C20"/>
    </sheetView>
  </sheetViews>
  <sheetFormatPr defaultRowHeight="14.4" x14ac:dyDescent="0.3"/>
  <cols>
    <col min="2" max="2" width="12" bestFit="1" customWidth="1"/>
    <col min="3" max="3" width="19.5546875" bestFit="1" customWidth="1"/>
    <col min="4" max="4" width="40.6640625" bestFit="1" customWidth="1"/>
    <col min="5" max="5" width="15" bestFit="1" customWidth="1"/>
    <col min="6" max="6" width="0" style="3" hidden="1" customWidth="1"/>
    <col min="7" max="7" width="53" bestFit="1" customWidth="1"/>
    <col min="8" max="8" width="11.33203125" style="3" bestFit="1" customWidth="1"/>
    <col min="9" max="9" width="11.88671875" style="3" bestFit="1" customWidth="1"/>
    <col min="10" max="10" width="12.44140625" style="3" bestFit="1" customWidth="1"/>
    <col min="11" max="11" width="12.33203125" style="3" bestFit="1" customWidth="1"/>
  </cols>
  <sheetData>
    <row r="1" spans="1:11" s="1" customFormat="1" ht="13.2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6" t="s">
        <v>6</v>
      </c>
      <c r="G1" s="25" t="s">
        <v>7</v>
      </c>
      <c r="H1" s="26" t="s">
        <v>369</v>
      </c>
      <c r="I1" s="26" t="s">
        <v>368</v>
      </c>
      <c r="J1" s="26" t="s">
        <v>370</v>
      </c>
      <c r="K1" s="26" t="s">
        <v>366</v>
      </c>
    </row>
    <row r="2" spans="1:11" x14ac:dyDescent="0.3">
      <c r="A2" s="27">
        <v>16604</v>
      </c>
      <c r="B2" s="27" t="s">
        <v>144</v>
      </c>
      <c r="C2" s="27" t="s">
        <v>268</v>
      </c>
      <c r="D2" s="27" t="s">
        <v>269</v>
      </c>
      <c r="E2" s="27" t="s">
        <v>11</v>
      </c>
      <c r="F2" s="23">
        <v>8</v>
      </c>
      <c r="G2" s="27" t="s">
        <v>106</v>
      </c>
      <c r="H2" s="23">
        <f t="shared" ref="H2:H14" si="0">F2</f>
        <v>8</v>
      </c>
      <c r="I2" s="23">
        <v>18</v>
      </c>
      <c r="J2" s="23">
        <f t="shared" ref="J2:J14" si="1">MAX(H2:I2)</f>
        <v>18</v>
      </c>
      <c r="K2" s="23" t="str">
        <f t="shared" ref="K2:K14" si="2">IF(J2=-1,"ABSENT",IF(J2&gt;=10,"CALIFICAT","NECALIFICAT"))</f>
        <v>CALIFICAT</v>
      </c>
    </row>
    <row r="3" spans="1:11" x14ac:dyDescent="0.3">
      <c r="A3" s="27">
        <v>27709</v>
      </c>
      <c r="B3" s="27" t="s">
        <v>276</v>
      </c>
      <c r="C3" s="27" t="s">
        <v>277</v>
      </c>
      <c r="D3" s="27" t="s">
        <v>278</v>
      </c>
      <c r="E3" s="27" t="s">
        <v>45</v>
      </c>
      <c r="F3" s="23">
        <v>3</v>
      </c>
      <c r="G3" s="27" t="s">
        <v>155</v>
      </c>
      <c r="H3" s="23">
        <f t="shared" si="0"/>
        <v>3</v>
      </c>
      <c r="I3" s="23">
        <v>15</v>
      </c>
      <c r="J3" s="23">
        <f t="shared" si="1"/>
        <v>15</v>
      </c>
      <c r="K3" s="23" t="str">
        <f t="shared" si="2"/>
        <v>CALIFICAT</v>
      </c>
    </row>
    <row r="4" spans="1:11" x14ac:dyDescent="0.3">
      <c r="A4" s="27">
        <v>4983</v>
      </c>
      <c r="B4" s="27" t="s">
        <v>237</v>
      </c>
      <c r="C4" s="27" t="s">
        <v>238</v>
      </c>
      <c r="D4" s="27" t="s">
        <v>239</v>
      </c>
      <c r="E4" s="27" t="s">
        <v>171</v>
      </c>
      <c r="F4" s="23">
        <v>14</v>
      </c>
      <c r="G4" s="27" t="s">
        <v>172</v>
      </c>
      <c r="H4" s="23">
        <f t="shared" si="0"/>
        <v>14</v>
      </c>
      <c r="I4" s="23"/>
      <c r="J4" s="23">
        <f t="shared" si="1"/>
        <v>14</v>
      </c>
      <c r="K4" s="23" t="str">
        <f t="shared" si="2"/>
        <v>CALIFICAT</v>
      </c>
    </row>
    <row r="5" spans="1:11" x14ac:dyDescent="0.3">
      <c r="A5" s="27">
        <v>5011</v>
      </c>
      <c r="B5" s="27" t="s">
        <v>240</v>
      </c>
      <c r="C5" s="27" t="s">
        <v>241</v>
      </c>
      <c r="D5" s="27" t="s">
        <v>242</v>
      </c>
      <c r="E5" s="27" t="s">
        <v>11</v>
      </c>
      <c r="F5" s="23">
        <v>14</v>
      </c>
      <c r="G5" s="27" t="s">
        <v>50</v>
      </c>
      <c r="H5" s="23">
        <f t="shared" si="0"/>
        <v>14</v>
      </c>
      <c r="I5" s="23"/>
      <c r="J5" s="23">
        <f t="shared" si="1"/>
        <v>14</v>
      </c>
      <c r="K5" s="23" t="str">
        <f t="shared" si="2"/>
        <v>CALIFICAT</v>
      </c>
    </row>
    <row r="6" spans="1:11" x14ac:dyDescent="0.3">
      <c r="A6" s="27">
        <v>5635</v>
      </c>
      <c r="B6" s="27" t="s">
        <v>243</v>
      </c>
      <c r="C6" s="27" t="s">
        <v>244</v>
      </c>
      <c r="D6" s="27" t="s">
        <v>245</v>
      </c>
      <c r="E6" s="27" t="s">
        <v>11</v>
      </c>
      <c r="F6" s="23">
        <v>13</v>
      </c>
      <c r="G6" s="27" t="s">
        <v>50</v>
      </c>
      <c r="H6" s="23">
        <f t="shared" si="0"/>
        <v>13</v>
      </c>
      <c r="I6" s="23"/>
      <c r="J6" s="23">
        <f t="shared" si="1"/>
        <v>13</v>
      </c>
      <c r="K6" s="23" t="str">
        <f t="shared" si="2"/>
        <v>CALIFICAT</v>
      </c>
    </row>
    <row r="7" spans="1:11" x14ac:dyDescent="0.3">
      <c r="A7" s="27">
        <v>6634</v>
      </c>
      <c r="B7" s="27" t="s">
        <v>246</v>
      </c>
      <c r="C7" s="27" t="s">
        <v>247</v>
      </c>
      <c r="D7" s="27" t="s">
        <v>248</v>
      </c>
      <c r="E7" s="27" t="s">
        <v>45</v>
      </c>
      <c r="F7" s="23">
        <v>13</v>
      </c>
      <c r="G7" s="27" t="s">
        <v>155</v>
      </c>
      <c r="H7" s="23">
        <f t="shared" si="0"/>
        <v>13</v>
      </c>
      <c r="I7" s="23"/>
      <c r="J7" s="23">
        <f t="shared" si="1"/>
        <v>13</v>
      </c>
      <c r="K7" s="23" t="str">
        <f t="shared" si="2"/>
        <v>CALIFICAT</v>
      </c>
    </row>
    <row r="8" spans="1:11" x14ac:dyDescent="0.3">
      <c r="A8" s="27">
        <v>7059</v>
      </c>
      <c r="B8" s="27" t="s">
        <v>249</v>
      </c>
      <c r="C8" s="27" t="s">
        <v>250</v>
      </c>
      <c r="D8" s="27" t="s">
        <v>251</v>
      </c>
      <c r="E8" s="27" t="s">
        <v>252</v>
      </c>
      <c r="F8" s="23">
        <v>13</v>
      </c>
      <c r="G8" s="27" t="s">
        <v>253</v>
      </c>
      <c r="H8" s="23">
        <f t="shared" si="0"/>
        <v>13</v>
      </c>
      <c r="I8" s="23"/>
      <c r="J8" s="23">
        <f t="shared" si="1"/>
        <v>13</v>
      </c>
      <c r="K8" s="23" t="str">
        <f t="shared" si="2"/>
        <v>CALIFICAT</v>
      </c>
    </row>
    <row r="9" spans="1:11" x14ac:dyDescent="0.3">
      <c r="A9" s="27">
        <v>7623</v>
      </c>
      <c r="B9" s="27" t="s">
        <v>254</v>
      </c>
      <c r="C9" s="27" t="s">
        <v>255</v>
      </c>
      <c r="D9" s="27" t="s">
        <v>256</v>
      </c>
      <c r="E9" s="27" t="s">
        <v>33</v>
      </c>
      <c r="F9" s="23">
        <v>12</v>
      </c>
      <c r="G9" s="27" t="s">
        <v>34</v>
      </c>
      <c r="H9" s="23">
        <f t="shared" si="0"/>
        <v>12</v>
      </c>
      <c r="I9" s="23"/>
      <c r="J9" s="23">
        <f t="shared" si="1"/>
        <v>12</v>
      </c>
      <c r="K9" s="23" t="str">
        <f t="shared" si="2"/>
        <v>CALIFICAT</v>
      </c>
    </row>
    <row r="10" spans="1:11" x14ac:dyDescent="0.3">
      <c r="A10" s="27">
        <v>19090</v>
      </c>
      <c r="B10" s="27" t="s">
        <v>270</v>
      </c>
      <c r="C10" s="27" t="s">
        <v>271</v>
      </c>
      <c r="D10" s="27" t="s">
        <v>272</v>
      </c>
      <c r="E10" s="27" t="s">
        <v>169</v>
      </c>
      <c r="F10" s="23">
        <v>7</v>
      </c>
      <c r="G10" s="27" t="s">
        <v>170</v>
      </c>
      <c r="H10" s="23">
        <f t="shared" si="0"/>
        <v>7</v>
      </c>
      <c r="I10" s="23">
        <v>11</v>
      </c>
      <c r="J10" s="23">
        <f t="shared" si="1"/>
        <v>11</v>
      </c>
      <c r="K10" s="23" t="str">
        <f t="shared" si="2"/>
        <v>CALIFICAT</v>
      </c>
    </row>
    <row r="11" spans="1:11" x14ac:dyDescent="0.3">
      <c r="A11" s="27">
        <v>9541</v>
      </c>
      <c r="B11" s="27" t="s">
        <v>257</v>
      </c>
      <c r="C11" s="27" t="s">
        <v>258</v>
      </c>
      <c r="D11" s="27" t="s">
        <v>259</v>
      </c>
      <c r="E11" s="27" t="s">
        <v>78</v>
      </c>
      <c r="F11" s="23">
        <v>11</v>
      </c>
      <c r="G11" s="27" t="s">
        <v>79</v>
      </c>
      <c r="H11" s="23">
        <f t="shared" si="0"/>
        <v>11</v>
      </c>
      <c r="I11" s="23"/>
      <c r="J11" s="23">
        <f t="shared" si="1"/>
        <v>11</v>
      </c>
      <c r="K11" s="23" t="str">
        <f t="shared" si="2"/>
        <v>CALIFICAT</v>
      </c>
    </row>
    <row r="12" spans="1:11" x14ac:dyDescent="0.3">
      <c r="A12" s="27">
        <v>11189</v>
      </c>
      <c r="B12" s="27" t="s">
        <v>260</v>
      </c>
      <c r="C12" s="27" t="s">
        <v>261</v>
      </c>
      <c r="D12" s="27" t="s">
        <v>262</v>
      </c>
      <c r="E12" s="27" t="s">
        <v>11</v>
      </c>
      <c r="F12" s="23">
        <v>10</v>
      </c>
      <c r="G12" s="27" t="s">
        <v>20</v>
      </c>
      <c r="H12" s="23">
        <f t="shared" si="0"/>
        <v>10</v>
      </c>
      <c r="I12" s="23"/>
      <c r="J12" s="23">
        <f t="shared" si="1"/>
        <v>10</v>
      </c>
      <c r="K12" s="23" t="str">
        <f t="shared" si="2"/>
        <v>CALIFICAT</v>
      </c>
    </row>
    <row r="13" spans="1:11" x14ac:dyDescent="0.3">
      <c r="A13" s="27">
        <v>11734</v>
      </c>
      <c r="B13" s="27" t="s">
        <v>263</v>
      </c>
      <c r="C13" s="27" t="s">
        <v>210</v>
      </c>
      <c r="D13" s="27" t="s">
        <v>264</v>
      </c>
      <c r="E13" s="27" t="s">
        <v>11</v>
      </c>
      <c r="F13" s="23">
        <v>10</v>
      </c>
      <c r="G13" s="27" t="s">
        <v>20</v>
      </c>
      <c r="H13" s="23">
        <f t="shared" si="0"/>
        <v>10</v>
      </c>
      <c r="I13" s="23"/>
      <c r="J13" s="23">
        <f t="shared" si="1"/>
        <v>10</v>
      </c>
      <c r="K13" s="23" t="str">
        <f t="shared" si="2"/>
        <v>CALIFICAT</v>
      </c>
    </row>
    <row r="14" spans="1:11" x14ac:dyDescent="0.3">
      <c r="A14" s="27">
        <v>12180</v>
      </c>
      <c r="B14" s="27" t="s">
        <v>265</v>
      </c>
      <c r="C14" s="27" t="s">
        <v>266</v>
      </c>
      <c r="D14" s="27" t="s">
        <v>267</v>
      </c>
      <c r="E14" s="27" t="s">
        <v>33</v>
      </c>
      <c r="F14" s="23">
        <v>10</v>
      </c>
      <c r="G14" s="27" t="s">
        <v>34</v>
      </c>
      <c r="H14" s="23">
        <f t="shared" si="0"/>
        <v>10</v>
      </c>
      <c r="I14" s="23"/>
      <c r="J14" s="23">
        <f t="shared" si="1"/>
        <v>10</v>
      </c>
      <c r="K14" s="23" t="str">
        <f t="shared" si="2"/>
        <v>CALIFICAT</v>
      </c>
    </row>
  </sheetData>
  <sortState ref="A2:M14">
    <sortCondition descending="1" ref="J2:J1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"/>
  <sheetViews>
    <sheetView topLeftCell="C1" workbookViewId="0">
      <selection activeCell="D18" sqref="D18"/>
    </sheetView>
  </sheetViews>
  <sheetFormatPr defaultColWidth="9.109375" defaultRowHeight="14.4" x14ac:dyDescent="0.3"/>
  <cols>
    <col min="1" max="1" width="9.109375" style="17"/>
    <col min="2" max="2" width="13.33203125" style="17" bestFit="1" customWidth="1"/>
    <col min="3" max="3" width="9.109375" style="17"/>
    <col min="4" max="4" width="38" style="17" bestFit="1" customWidth="1"/>
    <col min="5" max="5" width="14" style="17" bestFit="1" customWidth="1"/>
    <col min="6" max="6" width="0" style="17" hidden="1" customWidth="1"/>
    <col min="7" max="7" width="53" style="17" bestFit="1" customWidth="1"/>
    <col min="8" max="8" width="11.33203125" style="18" bestFit="1" customWidth="1"/>
    <col min="9" max="9" width="11.88671875" style="18" bestFit="1" customWidth="1"/>
    <col min="10" max="10" width="12.44140625" style="18" bestFit="1" customWidth="1"/>
    <col min="11" max="11" width="12.33203125" style="18" bestFit="1" customWidth="1"/>
    <col min="12" max="16384" width="9.109375" style="17"/>
  </cols>
  <sheetData>
    <row r="1" spans="1:11" s="15" customFormat="1" ht="13.2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6</v>
      </c>
      <c r="G1" s="28" t="s">
        <v>7</v>
      </c>
      <c r="H1" s="29" t="s">
        <v>369</v>
      </c>
      <c r="I1" s="29" t="s">
        <v>368</v>
      </c>
      <c r="J1" s="29" t="s">
        <v>370</v>
      </c>
      <c r="K1" s="29" t="s">
        <v>366</v>
      </c>
    </row>
    <row r="2" spans="1:11" x14ac:dyDescent="0.3">
      <c r="A2" s="30">
        <v>4151</v>
      </c>
      <c r="B2" s="30" t="s">
        <v>91</v>
      </c>
      <c r="C2" s="30" t="s">
        <v>279</v>
      </c>
      <c r="D2" s="30" t="s">
        <v>280</v>
      </c>
      <c r="E2" s="30" t="s">
        <v>11</v>
      </c>
      <c r="F2" s="30">
        <v>15</v>
      </c>
      <c r="G2" s="30" t="s">
        <v>20</v>
      </c>
      <c r="H2" s="31">
        <f t="shared" ref="H2:H12" si="0">F2</f>
        <v>15</v>
      </c>
      <c r="I2" s="31"/>
      <c r="J2" s="31">
        <f t="shared" ref="J2:J12" si="1">MAX(H2:I2)</f>
        <v>15</v>
      </c>
      <c r="K2" s="31" t="str">
        <f t="shared" ref="K2:K12" si="2">IF(J2=-1,"ABSENT",IF(J2&gt;=10,"CALIFICAT","NECALIFICAT"))</f>
        <v>CALIFICAT</v>
      </c>
    </row>
    <row r="3" spans="1:11" x14ac:dyDescent="0.3">
      <c r="A3" s="30">
        <v>14772</v>
      </c>
      <c r="B3" s="30" t="s">
        <v>293</v>
      </c>
      <c r="C3" s="30" t="s">
        <v>294</v>
      </c>
      <c r="D3" s="30" t="s">
        <v>295</v>
      </c>
      <c r="E3" s="30" t="s">
        <v>33</v>
      </c>
      <c r="F3" s="30">
        <v>9</v>
      </c>
      <c r="G3" s="30" t="s">
        <v>179</v>
      </c>
      <c r="H3" s="31">
        <f t="shared" si="0"/>
        <v>9</v>
      </c>
      <c r="I3" s="31">
        <v>14</v>
      </c>
      <c r="J3" s="31">
        <f t="shared" si="1"/>
        <v>14</v>
      </c>
      <c r="K3" s="31" t="str">
        <f t="shared" si="2"/>
        <v>CALIFICAT</v>
      </c>
    </row>
    <row r="4" spans="1:11" x14ac:dyDescent="0.3">
      <c r="A4" s="30">
        <v>13544</v>
      </c>
      <c r="B4" s="30" t="s">
        <v>146</v>
      </c>
      <c r="C4" s="30" t="s">
        <v>289</v>
      </c>
      <c r="D4" s="30" t="s">
        <v>290</v>
      </c>
      <c r="E4" s="30" t="s">
        <v>33</v>
      </c>
      <c r="F4" s="30">
        <v>9</v>
      </c>
      <c r="G4" s="30" t="s">
        <v>34</v>
      </c>
      <c r="H4" s="31">
        <f t="shared" si="0"/>
        <v>9</v>
      </c>
      <c r="I4" s="31">
        <v>13</v>
      </c>
      <c r="J4" s="31">
        <f t="shared" si="1"/>
        <v>13</v>
      </c>
      <c r="K4" s="31" t="str">
        <f t="shared" si="2"/>
        <v>CALIFICAT</v>
      </c>
    </row>
    <row r="5" spans="1:11" x14ac:dyDescent="0.3">
      <c r="A5" s="30">
        <v>16778</v>
      </c>
      <c r="B5" s="30" t="s">
        <v>298</v>
      </c>
      <c r="C5" s="30" t="s">
        <v>299</v>
      </c>
      <c r="D5" s="30" t="s">
        <v>300</v>
      </c>
      <c r="E5" s="30" t="s">
        <v>33</v>
      </c>
      <c r="F5" s="30">
        <v>8</v>
      </c>
      <c r="G5" s="30" t="s">
        <v>34</v>
      </c>
      <c r="H5" s="31">
        <f t="shared" si="0"/>
        <v>8</v>
      </c>
      <c r="I5" s="31">
        <v>13</v>
      </c>
      <c r="J5" s="31">
        <f t="shared" si="1"/>
        <v>13</v>
      </c>
      <c r="K5" s="31" t="str">
        <f t="shared" si="2"/>
        <v>CALIFICAT</v>
      </c>
    </row>
    <row r="6" spans="1:11" x14ac:dyDescent="0.3">
      <c r="A6" s="30">
        <v>17555</v>
      </c>
      <c r="B6" s="30" t="s">
        <v>185</v>
      </c>
      <c r="C6" s="30" t="s">
        <v>100</v>
      </c>
      <c r="D6" s="30" t="s">
        <v>301</v>
      </c>
      <c r="E6" s="30" t="s">
        <v>11</v>
      </c>
      <c r="F6" s="30">
        <v>8</v>
      </c>
      <c r="G6" s="30" t="s">
        <v>16</v>
      </c>
      <c r="H6" s="31">
        <f t="shared" si="0"/>
        <v>8</v>
      </c>
      <c r="I6" s="31">
        <v>13</v>
      </c>
      <c r="J6" s="31">
        <f t="shared" si="1"/>
        <v>13</v>
      </c>
      <c r="K6" s="31" t="str">
        <f t="shared" si="2"/>
        <v>CALIFICAT</v>
      </c>
    </row>
    <row r="7" spans="1:11" x14ac:dyDescent="0.3">
      <c r="A7" s="30">
        <v>15491</v>
      </c>
      <c r="B7" s="30" t="s">
        <v>296</v>
      </c>
      <c r="C7" s="30" t="s">
        <v>89</v>
      </c>
      <c r="D7" s="30" t="s">
        <v>297</v>
      </c>
      <c r="E7" s="30" t="s">
        <v>33</v>
      </c>
      <c r="F7" s="30">
        <v>9</v>
      </c>
      <c r="G7" s="30" t="s">
        <v>34</v>
      </c>
      <c r="H7" s="31">
        <f t="shared" si="0"/>
        <v>9</v>
      </c>
      <c r="I7" s="31">
        <v>13</v>
      </c>
      <c r="J7" s="31">
        <f t="shared" si="1"/>
        <v>13</v>
      </c>
      <c r="K7" s="31" t="str">
        <f t="shared" si="2"/>
        <v>CALIFICAT</v>
      </c>
    </row>
    <row r="8" spans="1:11" x14ac:dyDescent="0.3">
      <c r="A8" s="30">
        <v>7854</v>
      </c>
      <c r="B8" s="30" t="s">
        <v>281</v>
      </c>
      <c r="C8" s="30" t="s">
        <v>277</v>
      </c>
      <c r="D8" s="30" t="s">
        <v>282</v>
      </c>
      <c r="E8" s="30" t="s">
        <v>11</v>
      </c>
      <c r="F8" s="30">
        <v>12</v>
      </c>
      <c r="G8" s="30" t="s">
        <v>106</v>
      </c>
      <c r="H8" s="31">
        <f t="shared" si="0"/>
        <v>12</v>
      </c>
      <c r="I8" s="31">
        <v>7</v>
      </c>
      <c r="J8" s="31">
        <f t="shared" si="1"/>
        <v>12</v>
      </c>
      <c r="K8" s="31" t="str">
        <f t="shared" si="2"/>
        <v>CALIFICAT</v>
      </c>
    </row>
    <row r="9" spans="1:11" x14ac:dyDescent="0.3">
      <c r="A9" s="30">
        <v>24579</v>
      </c>
      <c r="B9" s="30" t="s">
        <v>302</v>
      </c>
      <c r="C9" s="30" t="s">
        <v>303</v>
      </c>
      <c r="D9" s="30" t="s">
        <v>304</v>
      </c>
      <c r="E9" s="30" t="s">
        <v>33</v>
      </c>
      <c r="F9" s="30">
        <v>5</v>
      </c>
      <c r="G9" s="30" t="s">
        <v>34</v>
      </c>
      <c r="H9" s="31">
        <f t="shared" si="0"/>
        <v>5</v>
      </c>
      <c r="I9" s="31">
        <v>12</v>
      </c>
      <c r="J9" s="31">
        <f t="shared" si="1"/>
        <v>12</v>
      </c>
      <c r="K9" s="31" t="str">
        <f t="shared" si="2"/>
        <v>CALIFICAT</v>
      </c>
    </row>
    <row r="10" spans="1:11" x14ac:dyDescent="0.3">
      <c r="A10" s="30">
        <v>8538</v>
      </c>
      <c r="B10" s="30" t="s">
        <v>283</v>
      </c>
      <c r="C10" s="30" t="s">
        <v>284</v>
      </c>
      <c r="D10" s="30" t="s">
        <v>285</v>
      </c>
      <c r="E10" s="30" t="s">
        <v>11</v>
      </c>
      <c r="F10" s="30">
        <v>12</v>
      </c>
      <c r="G10" s="30" t="s">
        <v>106</v>
      </c>
      <c r="H10" s="31">
        <f t="shared" si="0"/>
        <v>12</v>
      </c>
      <c r="I10" s="31"/>
      <c r="J10" s="31">
        <f t="shared" si="1"/>
        <v>12</v>
      </c>
      <c r="K10" s="31" t="str">
        <f t="shared" si="2"/>
        <v>CALIFICAT</v>
      </c>
    </row>
    <row r="11" spans="1:11" x14ac:dyDescent="0.3">
      <c r="A11" s="30">
        <v>13810</v>
      </c>
      <c r="B11" s="30" t="s">
        <v>291</v>
      </c>
      <c r="C11" s="30" t="s">
        <v>162</v>
      </c>
      <c r="D11" s="30" t="s">
        <v>292</v>
      </c>
      <c r="E11" s="30" t="s">
        <v>59</v>
      </c>
      <c r="F11" s="30">
        <v>9</v>
      </c>
      <c r="G11" s="30" t="s">
        <v>60</v>
      </c>
      <c r="H11" s="31">
        <f t="shared" si="0"/>
        <v>9</v>
      </c>
      <c r="I11" s="31">
        <v>10</v>
      </c>
      <c r="J11" s="31">
        <f t="shared" si="1"/>
        <v>10</v>
      </c>
      <c r="K11" s="31" t="str">
        <f t="shared" si="2"/>
        <v>CALIFICAT</v>
      </c>
    </row>
    <row r="12" spans="1:11" x14ac:dyDescent="0.3">
      <c r="A12" s="30">
        <v>12388</v>
      </c>
      <c r="B12" s="30" t="s">
        <v>286</v>
      </c>
      <c r="C12" s="30" t="s">
        <v>287</v>
      </c>
      <c r="D12" s="30" t="s">
        <v>288</v>
      </c>
      <c r="E12" s="30" t="s">
        <v>11</v>
      </c>
      <c r="F12" s="30">
        <v>10</v>
      </c>
      <c r="G12" s="30" t="s">
        <v>20</v>
      </c>
      <c r="H12" s="31">
        <f t="shared" si="0"/>
        <v>10</v>
      </c>
      <c r="I12" s="31"/>
      <c r="J12" s="31">
        <f t="shared" si="1"/>
        <v>10</v>
      </c>
      <c r="K12" s="31" t="str">
        <f t="shared" si="2"/>
        <v>CALIFICAT</v>
      </c>
    </row>
  </sheetData>
  <sortState ref="A2:M12">
    <sortCondition descending="1" ref="J2:J12"/>
  </sortState>
  <conditionalFormatting sqref="D2:D12">
    <cfRule type="duplicateValues" dxfId="4" priority="89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"/>
  <sheetViews>
    <sheetView workbookViewId="0">
      <selection activeCell="D14" sqref="D14"/>
    </sheetView>
  </sheetViews>
  <sheetFormatPr defaultRowHeight="14.4" x14ac:dyDescent="0.3"/>
  <cols>
    <col min="4" max="4" width="37.109375" bestFit="1" customWidth="1"/>
    <col min="5" max="5" width="14" bestFit="1" customWidth="1"/>
    <col min="6" max="6" width="0" hidden="1" customWidth="1"/>
    <col min="7" max="7" width="53" bestFit="1" customWidth="1"/>
    <col min="8" max="8" width="11.33203125" bestFit="1" customWidth="1"/>
    <col min="9" max="9" width="11.88671875" bestFit="1" customWidth="1"/>
    <col min="10" max="10" width="12.44140625" bestFit="1" customWidth="1"/>
    <col min="11" max="11" width="12.33203125" bestFit="1" customWidth="1"/>
  </cols>
  <sheetData>
    <row r="1" spans="1:11" s="1" customFormat="1" ht="13.2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6</v>
      </c>
      <c r="G1" s="32" t="s">
        <v>7</v>
      </c>
      <c r="H1" s="33" t="s">
        <v>369</v>
      </c>
      <c r="I1" s="33" t="s">
        <v>368</v>
      </c>
      <c r="J1" s="33" t="s">
        <v>370</v>
      </c>
      <c r="K1" s="33" t="s">
        <v>366</v>
      </c>
    </row>
    <row r="2" spans="1:11" x14ac:dyDescent="0.3">
      <c r="A2" s="9">
        <v>28857</v>
      </c>
      <c r="B2" s="9" t="s">
        <v>316</v>
      </c>
      <c r="C2" s="9" t="s">
        <v>317</v>
      </c>
      <c r="D2" s="9" t="s">
        <v>318</v>
      </c>
      <c r="E2" s="9" t="s">
        <v>11</v>
      </c>
      <c r="F2" s="9">
        <v>0</v>
      </c>
      <c r="G2" s="9" t="s">
        <v>50</v>
      </c>
      <c r="H2" s="12">
        <f t="shared" ref="H2:H6" si="0">F2</f>
        <v>0</v>
      </c>
      <c r="I2" s="12">
        <v>16</v>
      </c>
      <c r="J2" s="12">
        <f t="shared" ref="J2:J6" si="1">MAX(H2:I2)</f>
        <v>16</v>
      </c>
      <c r="K2" s="12" t="str">
        <f t="shared" ref="K2:K6" si="2">IF(J2=-1,"ABSENT",IF(J2&gt;=10,"CALIFICAT","NECALIFICAT"))</f>
        <v>CALIFICAT</v>
      </c>
    </row>
    <row r="3" spans="1:11" x14ac:dyDescent="0.3">
      <c r="A3" s="9">
        <v>3262</v>
      </c>
      <c r="B3" s="9" t="s">
        <v>274</v>
      </c>
      <c r="C3" s="9" t="s">
        <v>305</v>
      </c>
      <c r="D3" s="9" t="s">
        <v>306</v>
      </c>
      <c r="E3" s="9" t="s">
        <v>11</v>
      </c>
      <c r="F3" s="9">
        <v>15</v>
      </c>
      <c r="G3" s="9" t="s">
        <v>50</v>
      </c>
      <c r="H3" s="12">
        <f t="shared" si="0"/>
        <v>15</v>
      </c>
      <c r="I3" s="12"/>
      <c r="J3" s="12">
        <f t="shared" si="1"/>
        <v>15</v>
      </c>
      <c r="K3" s="12" t="str">
        <f t="shared" si="2"/>
        <v>CALIFICAT</v>
      </c>
    </row>
    <row r="4" spans="1:11" x14ac:dyDescent="0.3">
      <c r="A4" s="9">
        <v>15855</v>
      </c>
      <c r="B4" s="9" t="s">
        <v>314</v>
      </c>
      <c r="C4" s="9" t="s">
        <v>289</v>
      </c>
      <c r="D4" s="9" t="s">
        <v>315</v>
      </c>
      <c r="E4" s="9" t="s">
        <v>11</v>
      </c>
      <c r="F4" s="9">
        <v>9</v>
      </c>
      <c r="G4" s="9" t="s">
        <v>50</v>
      </c>
      <c r="H4" s="12">
        <f t="shared" si="0"/>
        <v>9</v>
      </c>
      <c r="I4" s="12">
        <v>14</v>
      </c>
      <c r="J4" s="12">
        <f t="shared" si="1"/>
        <v>14</v>
      </c>
      <c r="K4" s="12" t="str">
        <f t="shared" si="2"/>
        <v>CALIFICAT</v>
      </c>
    </row>
    <row r="5" spans="1:11" x14ac:dyDescent="0.3">
      <c r="A5" s="9">
        <v>10696</v>
      </c>
      <c r="B5" s="9" t="s">
        <v>307</v>
      </c>
      <c r="C5" s="9" t="s">
        <v>308</v>
      </c>
      <c r="D5" s="9" t="s">
        <v>309</v>
      </c>
      <c r="E5" s="9" t="s">
        <v>28</v>
      </c>
      <c r="F5" s="9">
        <v>11</v>
      </c>
      <c r="G5" s="9" t="s">
        <v>71</v>
      </c>
      <c r="H5" s="12">
        <f t="shared" si="0"/>
        <v>11</v>
      </c>
      <c r="I5" s="12"/>
      <c r="J5" s="12">
        <f t="shared" si="1"/>
        <v>11</v>
      </c>
      <c r="K5" s="12" t="str">
        <f t="shared" si="2"/>
        <v>CALIFICAT</v>
      </c>
    </row>
    <row r="6" spans="1:11" x14ac:dyDescent="0.3">
      <c r="A6" s="9">
        <v>11236</v>
      </c>
      <c r="B6" s="9" t="s">
        <v>310</v>
      </c>
      <c r="C6" s="9" t="s">
        <v>311</v>
      </c>
      <c r="D6" s="9" t="s">
        <v>312</v>
      </c>
      <c r="E6" s="9" t="s">
        <v>33</v>
      </c>
      <c r="F6" s="9">
        <v>10</v>
      </c>
      <c r="G6" s="9" t="s">
        <v>313</v>
      </c>
      <c r="H6" s="12">
        <f t="shared" si="0"/>
        <v>10</v>
      </c>
      <c r="I6" s="12"/>
      <c r="J6" s="12">
        <f t="shared" si="1"/>
        <v>10</v>
      </c>
      <c r="K6" s="12" t="str">
        <f t="shared" si="2"/>
        <v>CALIFICAT</v>
      </c>
    </row>
  </sheetData>
  <sortState ref="A2:O6">
    <sortCondition descending="1" ref="J2:J6"/>
  </sortState>
  <conditionalFormatting sqref="D2:D6">
    <cfRule type="duplicateValues" dxfId="3" priority="90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5"/>
  <sheetViews>
    <sheetView workbookViewId="0">
      <selection activeCell="D30" sqref="D30"/>
    </sheetView>
  </sheetViews>
  <sheetFormatPr defaultRowHeight="14.4" x14ac:dyDescent="0.3"/>
  <cols>
    <col min="2" max="2" width="15.5546875" bestFit="1" customWidth="1"/>
    <col min="4" max="4" width="35.6640625" bestFit="1" customWidth="1"/>
    <col min="5" max="5" width="14" bestFit="1" customWidth="1"/>
    <col min="6" max="6" width="0" hidden="1" customWidth="1"/>
    <col min="7" max="7" width="53" bestFit="1" customWidth="1"/>
    <col min="8" max="8" width="10.88671875" style="3" bestFit="1" customWidth="1"/>
    <col min="9" max="9" width="11.44140625" style="3" bestFit="1" customWidth="1"/>
    <col min="10" max="10" width="12" style="3" bestFit="1" customWidth="1"/>
    <col min="11" max="11" width="12.33203125" style="3" bestFit="1" customWidth="1"/>
  </cols>
  <sheetData>
    <row r="1" spans="1:11" x14ac:dyDescent="0.3">
      <c r="A1" s="36" t="s">
        <v>5</v>
      </c>
      <c r="B1" s="36" t="s">
        <v>1</v>
      </c>
      <c r="C1" s="36" t="s">
        <v>2</v>
      </c>
      <c r="D1" s="36" t="s">
        <v>372</v>
      </c>
      <c r="E1" s="36" t="s">
        <v>373</v>
      </c>
      <c r="F1" s="36" t="s">
        <v>374</v>
      </c>
      <c r="G1" s="36" t="s">
        <v>375</v>
      </c>
      <c r="H1" s="36" t="s">
        <v>369</v>
      </c>
      <c r="I1" s="36" t="s">
        <v>368</v>
      </c>
      <c r="J1" s="36" t="s">
        <v>370</v>
      </c>
      <c r="K1" s="36" t="s">
        <v>366</v>
      </c>
    </row>
    <row r="2" spans="1:11" x14ac:dyDescent="0.3">
      <c r="A2" s="30">
        <v>1326</v>
      </c>
      <c r="B2" s="30" t="s">
        <v>319</v>
      </c>
      <c r="C2" s="30" t="s">
        <v>320</v>
      </c>
      <c r="D2" s="30" t="s">
        <v>321</v>
      </c>
      <c r="E2" s="30" t="s">
        <v>54</v>
      </c>
      <c r="F2" s="30">
        <v>18</v>
      </c>
      <c r="G2" s="30" t="s">
        <v>55</v>
      </c>
      <c r="H2" s="31">
        <f t="shared" ref="H2:H15" si="0">F2</f>
        <v>18</v>
      </c>
      <c r="I2" s="31"/>
      <c r="J2" s="31">
        <f t="shared" ref="J2:J15" si="1">MAX(H2:I2)</f>
        <v>18</v>
      </c>
      <c r="K2" s="31" t="str">
        <f t="shared" ref="K2:K15" si="2">IF(J2=-1,"ABSENT",IF(J2&gt;=10,"CALIFICAT","NECALIFICAT"))</f>
        <v>CALIFICAT</v>
      </c>
    </row>
    <row r="3" spans="1:11" x14ac:dyDescent="0.3">
      <c r="A3" s="30">
        <v>2577</v>
      </c>
      <c r="B3" s="30" t="s">
        <v>322</v>
      </c>
      <c r="C3" s="30" t="s">
        <v>26</v>
      </c>
      <c r="D3" s="30" t="s">
        <v>323</v>
      </c>
      <c r="E3" s="30" t="s">
        <v>45</v>
      </c>
      <c r="F3" s="30">
        <v>16</v>
      </c>
      <c r="G3" s="30" t="s">
        <v>46</v>
      </c>
      <c r="H3" s="31">
        <f t="shared" si="0"/>
        <v>16</v>
      </c>
      <c r="I3" s="31"/>
      <c r="J3" s="31">
        <f t="shared" si="1"/>
        <v>16</v>
      </c>
      <c r="K3" s="31" t="str">
        <f t="shared" si="2"/>
        <v>CALIFICAT</v>
      </c>
    </row>
    <row r="4" spans="1:11" x14ac:dyDescent="0.3">
      <c r="A4" s="30">
        <v>14864</v>
      </c>
      <c r="B4" s="30" t="s">
        <v>350</v>
      </c>
      <c r="C4" s="30" t="s">
        <v>351</v>
      </c>
      <c r="D4" s="30" t="s">
        <v>352</v>
      </c>
      <c r="E4" s="30" t="s">
        <v>45</v>
      </c>
      <c r="F4" s="30">
        <v>9</v>
      </c>
      <c r="G4" s="30" t="s">
        <v>46</v>
      </c>
      <c r="H4" s="31">
        <f t="shared" si="0"/>
        <v>9</v>
      </c>
      <c r="I4" s="31">
        <v>15</v>
      </c>
      <c r="J4" s="31">
        <f t="shared" si="1"/>
        <v>15</v>
      </c>
      <c r="K4" s="31" t="str">
        <f t="shared" si="2"/>
        <v>CALIFICAT</v>
      </c>
    </row>
    <row r="5" spans="1:11" x14ac:dyDescent="0.3">
      <c r="A5" s="30">
        <v>4254</v>
      </c>
      <c r="B5" s="30" t="s">
        <v>324</v>
      </c>
      <c r="C5" s="30" t="s">
        <v>289</v>
      </c>
      <c r="D5" s="30" t="s">
        <v>325</v>
      </c>
      <c r="E5" s="30" t="s">
        <v>33</v>
      </c>
      <c r="F5" s="30">
        <v>14</v>
      </c>
      <c r="G5" s="30" t="s">
        <v>313</v>
      </c>
      <c r="H5" s="31">
        <f t="shared" si="0"/>
        <v>14</v>
      </c>
      <c r="I5" s="31"/>
      <c r="J5" s="31">
        <f t="shared" si="1"/>
        <v>14</v>
      </c>
      <c r="K5" s="31" t="str">
        <f t="shared" si="2"/>
        <v>CALIFICAT</v>
      </c>
    </row>
    <row r="6" spans="1:11" x14ac:dyDescent="0.3">
      <c r="A6" s="30">
        <v>5740</v>
      </c>
      <c r="B6" s="30" t="s">
        <v>326</v>
      </c>
      <c r="C6" s="30" t="s">
        <v>327</v>
      </c>
      <c r="D6" s="30" t="s">
        <v>328</v>
      </c>
      <c r="E6" s="30" t="s">
        <v>11</v>
      </c>
      <c r="F6" s="30">
        <v>13</v>
      </c>
      <c r="G6" s="30" t="s">
        <v>50</v>
      </c>
      <c r="H6" s="31">
        <f t="shared" si="0"/>
        <v>13</v>
      </c>
      <c r="I6" s="31"/>
      <c r="J6" s="31">
        <f t="shared" si="1"/>
        <v>13</v>
      </c>
      <c r="K6" s="31" t="str">
        <f t="shared" si="2"/>
        <v>CALIFICAT</v>
      </c>
    </row>
    <row r="7" spans="1:11" x14ac:dyDescent="0.3">
      <c r="A7" s="30">
        <v>6427</v>
      </c>
      <c r="B7" s="30" t="s">
        <v>329</v>
      </c>
      <c r="C7" s="30" t="s">
        <v>330</v>
      </c>
      <c r="D7" s="30" t="s">
        <v>331</v>
      </c>
      <c r="E7" s="30" t="s">
        <v>28</v>
      </c>
      <c r="F7" s="30">
        <v>13</v>
      </c>
      <c r="G7" s="30" t="s">
        <v>71</v>
      </c>
      <c r="H7" s="31">
        <f t="shared" si="0"/>
        <v>13</v>
      </c>
      <c r="I7" s="31"/>
      <c r="J7" s="31">
        <f t="shared" si="1"/>
        <v>13</v>
      </c>
      <c r="K7" s="31" t="str">
        <f t="shared" si="2"/>
        <v>CALIFICAT</v>
      </c>
    </row>
    <row r="8" spans="1:11" x14ac:dyDescent="0.3">
      <c r="A8" s="30">
        <v>6625</v>
      </c>
      <c r="B8" s="30" t="s">
        <v>273</v>
      </c>
      <c r="C8" s="30" t="s">
        <v>120</v>
      </c>
      <c r="D8" s="30" t="s">
        <v>332</v>
      </c>
      <c r="E8" s="30" t="s">
        <v>33</v>
      </c>
      <c r="F8" s="30">
        <v>13</v>
      </c>
      <c r="G8" s="30" t="s">
        <v>313</v>
      </c>
      <c r="H8" s="31">
        <f t="shared" si="0"/>
        <v>13</v>
      </c>
      <c r="I8" s="31"/>
      <c r="J8" s="31">
        <f t="shared" si="1"/>
        <v>13</v>
      </c>
      <c r="K8" s="31" t="str">
        <f t="shared" si="2"/>
        <v>CALIFICAT</v>
      </c>
    </row>
    <row r="9" spans="1:11" x14ac:dyDescent="0.3">
      <c r="A9" s="30">
        <v>8152</v>
      </c>
      <c r="B9" s="30" t="s">
        <v>333</v>
      </c>
      <c r="C9" s="30" t="s">
        <v>9</v>
      </c>
      <c r="D9" s="30" t="s">
        <v>334</v>
      </c>
      <c r="E9" s="30" t="s">
        <v>11</v>
      </c>
      <c r="F9" s="30">
        <v>12</v>
      </c>
      <c r="G9" s="30" t="s">
        <v>50</v>
      </c>
      <c r="H9" s="31">
        <f t="shared" si="0"/>
        <v>12</v>
      </c>
      <c r="I9" s="31"/>
      <c r="J9" s="31">
        <f t="shared" si="1"/>
        <v>12</v>
      </c>
      <c r="K9" s="31" t="str">
        <f t="shared" si="2"/>
        <v>CALIFICAT</v>
      </c>
    </row>
    <row r="10" spans="1:11" x14ac:dyDescent="0.3">
      <c r="A10" s="30">
        <v>8710</v>
      </c>
      <c r="B10" s="30" t="s">
        <v>335</v>
      </c>
      <c r="C10" s="30" t="s">
        <v>336</v>
      </c>
      <c r="D10" s="30" t="s">
        <v>337</v>
      </c>
      <c r="E10" s="30" t="s">
        <v>28</v>
      </c>
      <c r="F10" s="30">
        <v>12</v>
      </c>
      <c r="G10" s="30" t="s">
        <v>71</v>
      </c>
      <c r="H10" s="31">
        <f t="shared" si="0"/>
        <v>12</v>
      </c>
      <c r="I10" s="31"/>
      <c r="J10" s="31">
        <f t="shared" si="1"/>
        <v>12</v>
      </c>
      <c r="K10" s="31" t="str">
        <f t="shared" si="2"/>
        <v>CALIFICAT</v>
      </c>
    </row>
    <row r="11" spans="1:11" x14ac:dyDescent="0.3">
      <c r="A11" s="30">
        <v>9019</v>
      </c>
      <c r="B11" s="30" t="s">
        <v>338</v>
      </c>
      <c r="C11" s="30" t="s">
        <v>339</v>
      </c>
      <c r="D11" s="30" t="s">
        <v>340</v>
      </c>
      <c r="E11" s="30" t="s">
        <v>11</v>
      </c>
      <c r="F11" s="30">
        <v>11</v>
      </c>
      <c r="G11" s="30" t="s">
        <v>50</v>
      </c>
      <c r="H11" s="31">
        <f t="shared" si="0"/>
        <v>11</v>
      </c>
      <c r="I11" s="31"/>
      <c r="J11" s="31">
        <f t="shared" si="1"/>
        <v>11</v>
      </c>
      <c r="K11" s="31" t="str">
        <f t="shared" si="2"/>
        <v>CALIFICAT</v>
      </c>
    </row>
    <row r="12" spans="1:11" x14ac:dyDescent="0.3">
      <c r="A12" s="30">
        <v>9527</v>
      </c>
      <c r="B12" s="30" t="s">
        <v>341</v>
      </c>
      <c r="C12" s="30" t="s">
        <v>221</v>
      </c>
      <c r="D12" s="30" t="s">
        <v>342</v>
      </c>
      <c r="E12" s="30" t="s">
        <v>45</v>
      </c>
      <c r="F12" s="30">
        <v>11</v>
      </c>
      <c r="G12" s="30" t="s">
        <v>46</v>
      </c>
      <c r="H12" s="31">
        <f t="shared" si="0"/>
        <v>11</v>
      </c>
      <c r="I12" s="31"/>
      <c r="J12" s="31">
        <f t="shared" si="1"/>
        <v>11</v>
      </c>
      <c r="K12" s="31" t="str">
        <f t="shared" si="2"/>
        <v>CALIFICAT</v>
      </c>
    </row>
    <row r="13" spans="1:11" x14ac:dyDescent="0.3">
      <c r="A13" s="30">
        <v>10233</v>
      </c>
      <c r="B13" s="30" t="s">
        <v>343</v>
      </c>
      <c r="C13" s="30" t="s">
        <v>210</v>
      </c>
      <c r="D13" s="30" t="s">
        <v>344</v>
      </c>
      <c r="E13" s="30" t="s">
        <v>45</v>
      </c>
      <c r="F13" s="30">
        <v>11</v>
      </c>
      <c r="G13" s="30" t="s">
        <v>46</v>
      </c>
      <c r="H13" s="31">
        <f t="shared" si="0"/>
        <v>11</v>
      </c>
      <c r="I13" s="31"/>
      <c r="J13" s="31">
        <f t="shared" si="1"/>
        <v>11</v>
      </c>
      <c r="K13" s="31" t="str">
        <f t="shared" si="2"/>
        <v>CALIFICAT</v>
      </c>
    </row>
    <row r="14" spans="1:11" x14ac:dyDescent="0.3">
      <c r="A14" s="30">
        <v>11610</v>
      </c>
      <c r="B14" s="30" t="s">
        <v>345</v>
      </c>
      <c r="C14" s="30" t="s">
        <v>346</v>
      </c>
      <c r="D14" s="30" t="s">
        <v>347</v>
      </c>
      <c r="E14" s="30" t="s">
        <v>45</v>
      </c>
      <c r="F14" s="30">
        <v>10</v>
      </c>
      <c r="G14" s="30" t="s">
        <v>46</v>
      </c>
      <c r="H14" s="31">
        <f t="shared" si="0"/>
        <v>10</v>
      </c>
      <c r="I14" s="31"/>
      <c r="J14" s="31">
        <f t="shared" si="1"/>
        <v>10</v>
      </c>
      <c r="K14" s="31" t="str">
        <f t="shared" si="2"/>
        <v>CALIFICAT</v>
      </c>
    </row>
    <row r="15" spans="1:11" x14ac:dyDescent="0.3">
      <c r="A15" s="30">
        <v>13152</v>
      </c>
      <c r="B15" s="30" t="s">
        <v>348</v>
      </c>
      <c r="C15" s="30" t="s">
        <v>275</v>
      </c>
      <c r="D15" s="30" t="s">
        <v>349</v>
      </c>
      <c r="E15" s="30" t="s">
        <v>45</v>
      </c>
      <c r="F15" s="30">
        <v>10</v>
      </c>
      <c r="G15" s="30" t="s">
        <v>46</v>
      </c>
      <c r="H15" s="31">
        <f t="shared" si="0"/>
        <v>10</v>
      </c>
      <c r="I15" s="31"/>
      <c r="J15" s="31">
        <f t="shared" si="1"/>
        <v>10</v>
      </c>
      <c r="K15" s="31" t="str">
        <f t="shared" si="2"/>
        <v>CALIFICAT</v>
      </c>
    </row>
  </sheetData>
  <sortState ref="A2:K15">
    <sortCondition descending="1" ref="J2:J15"/>
  </sortState>
  <conditionalFormatting sqref="D2:D15">
    <cfRule type="duplicateValues" dxfId="2" priority="9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"/>
  <sheetViews>
    <sheetView workbookViewId="0">
      <selection activeCell="G9" sqref="G9"/>
    </sheetView>
  </sheetViews>
  <sheetFormatPr defaultRowHeight="14.4" x14ac:dyDescent="0.3"/>
  <cols>
    <col min="4" max="4" width="35.33203125" bestFit="1" customWidth="1"/>
    <col min="8" max="8" width="10.88671875" style="3" bestFit="1" customWidth="1"/>
    <col min="9" max="9" width="11.44140625" style="3" bestFit="1" customWidth="1"/>
    <col min="10" max="10" width="12" style="3" bestFit="1" customWidth="1"/>
    <col min="11" max="11" width="12.33203125" style="3" bestFit="1" customWidth="1"/>
  </cols>
  <sheetData>
    <row r="1" spans="1:11" s="1" customFormat="1" ht="13.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</v>
      </c>
      <c r="G1" s="2" t="s">
        <v>7</v>
      </c>
      <c r="H1" s="2" t="s">
        <v>369</v>
      </c>
      <c r="I1" s="2" t="s">
        <v>368</v>
      </c>
      <c r="J1" s="2" t="s">
        <v>370</v>
      </c>
      <c r="K1" s="2" t="s">
        <v>366</v>
      </c>
    </row>
    <row r="2" spans="1:11" x14ac:dyDescent="0.3">
      <c r="A2" s="34">
        <v>3295</v>
      </c>
      <c r="B2" s="34" t="s">
        <v>353</v>
      </c>
      <c r="C2" s="34" t="s">
        <v>137</v>
      </c>
      <c r="D2" s="34" t="s">
        <v>354</v>
      </c>
      <c r="E2" s="34" t="s">
        <v>11</v>
      </c>
      <c r="F2" s="34">
        <v>15</v>
      </c>
      <c r="G2" s="34" t="s">
        <v>50</v>
      </c>
      <c r="H2" s="35">
        <f t="shared" ref="H2:H5" si="0">F2</f>
        <v>15</v>
      </c>
      <c r="I2" s="35"/>
      <c r="J2" s="35">
        <f t="shared" ref="J2:J5" si="1">MAX(H2:I2)</f>
        <v>15</v>
      </c>
      <c r="K2" s="35" t="str">
        <f t="shared" ref="K2:K5" si="2">IF(J2=-1,"ABSENT",IF(J2&gt;=10,"CALIFICAT","NECALIFICAT"))</f>
        <v>CALIFICAT</v>
      </c>
    </row>
    <row r="3" spans="1:11" x14ac:dyDescent="0.3">
      <c r="A3" s="34">
        <v>6922</v>
      </c>
      <c r="B3" s="34" t="s">
        <v>355</v>
      </c>
      <c r="C3" s="34" t="s">
        <v>356</v>
      </c>
      <c r="D3" s="34" t="s">
        <v>357</v>
      </c>
      <c r="E3" s="34" t="s">
        <v>28</v>
      </c>
      <c r="F3" s="34">
        <v>13</v>
      </c>
      <c r="G3" s="34" t="s">
        <v>71</v>
      </c>
      <c r="H3" s="35">
        <f t="shared" si="0"/>
        <v>13</v>
      </c>
      <c r="I3" s="35"/>
      <c r="J3" s="35">
        <f t="shared" si="1"/>
        <v>13</v>
      </c>
      <c r="K3" s="35" t="str">
        <f t="shared" si="2"/>
        <v>CALIFICAT</v>
      </c>
    </row>
    <row r="4" spans="1:11" x14ac:dyDescent="0.3">
      <c r="A4" s="34">
        <v>8254</v>
      </c>
      <c r="B4" s="34" t="s">
        <v>358</v>
      </c>
      <c r="C4" s="34" t="s">
        <v>359</v>
      </c>
      <c r="D4" s="34" t="s">
        <v>360</v>
      </c>
      <c r="E4" s="34" t="s">
        <v>28</v>
      </c>
      <c r="F4" s="34">
        <v>12</v>
      </c>
      <c r="G4" s="34" t="s">
        <v>71</v>
      </c>
      <c r="H4" s="35">
        <f t="shared" si="0"/>
        <v>12</v>
      </c>
      <c r="I4" s="35"/>
      <c r="J4" s="35">
        <f t="shared" si="1"/>
        <v>12</v>
      </c>
      <c r="K4" s="35" t="str">
        <f t="shared" si="2"/>
        <v>CALIFICAT</v>
      </c>
    </row>
    <row r="5" spans="1:11" x14ac:dyDescent="0.3">
      <c r="A5" s="34">
        <v>12959</v>
      </c>
      <c r="B5" s="34" t="s">
        <v>361</v>
      </c>
      <c r="C5" s="34" t="s">
        <v>353</v>
      </c>
      <c r="D5" s="34" t="s">
        <v>362</v>
      </c>
      <c r="E5" s="34" t="s">
        <v>28</v>
      </c>
      <c r="F5" s="34">
        <v>10</v>
      </c>
      <c r="G5" s="34" t="s">
        <v>71</v>
      </c>
      <c r="H5" s="35">
        <f t="shared" si="0"/>
        <v>10</v>
      </c>
      <c r="I5" s="35"/>
      <c r="J5" s="35">
        <f t="shared" si="1"/>
        <v>10</v>
      </c>
      <c r="K5" s="35" t="str">
        <f t="shared" si="2"/>
        <v>CALIFICAT</v>
      </c>
    </row>
  </sheetData>
  <sortState ref="A2:O5">
    <sortCondition descending="1" ref="J2:J5"/>
  </sortState>
  <conditionalFormatting sqref="D2:D5">
    <cfRule type="duplicateValues" dxfId="1" priority="9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"/>
  <sheetViews>
    <sheetView workbookViewId="0">
      <selection activeCell="D13" sqref="D13"/>
    </sheetView>
  </sheetViews>
  <sheetFormatPr defaultRowHeight="14.4" x14ac:dyDescent="0.3"/>
  <cols>
    <col min="3" max="3" width="9.33203125" bestFit="1" customWidth="1"/>
    <col min="4" max="4" width="25.33203125" bestFit="1" customWidth="1"/>
    <col min="6" max="6" width="46" bestFit="1" customWidth="1"/>
    <col min="7" max="7" width="11.33203125" style="3" bestFit="1" customWidth="1"/>
    <col min="8" max="8" width="11.88671875" style="3" bestFit="1" customWidth="1"/>
    <col min="9" max="9" width="12.44140625" style="3" bestFit="1" customWidth="1"/>
    <col min="10" max="10" width="12.33203125" style="3" bestFit="1" customWidth="1"/>
  </cols>
  <sheetData>
    <row r="1" spans="1:10" s="1" customFormat="1" ht="13.2" x14ac:dyDescent="0.2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7</v>
      </c>
      <c r="G1" s="4" t="s">
        <v>369</v>
      </c>
      <c r="H1" s="4" t="s">
        <v>368</v>
      </c>
      <c r="I1" s="4" t="s">
        <v>370</v>
      </c>
      <c r="J1" s="4" t="s">
        <v>366</v>
      </c>
    </row>
    <row r="2" spans="1:10" x14ac:dyDescent="0.3">
      <c r="A2" s="14">
        <v>1200</v>
      </c>
      <c r="B2" s="14" t="s">
        <v>363</v>
      </c>
      <c r="C2" s="14" t="s">
        <v>364</v>
      </c>
      <c r="D2" s="14" t="s">
        <v>365</v>
      </c>
      <c r="E2" s="14" t="s">
        <v>11</v>
      </c>
      <c r="F2" s="14" t="s">
        <v>50</v>
      </c>
      <c r="G2" s="13">
        <v>12</v>
      </c>
      <c r="H2" s="13"/>
      <c r="I2" s="13">
        <v>12</v>
      </c>
      <c r="J2" s="13" t="s">
        <v>376</v>
      </c>
    </row>
  </sheetData>
  <sortState ref="A2:J2">
    <sortCondition descending="1" ref="I2"/>
  </sortState>
  <conditionalFormatting sqref="D2">
    <cfRule type="duplicateValues" dxfId="0" priority="9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8</vt:i4>
      </vt:variant>
    </vt:vector>
  </HeadingPairs>
  <TitlesOfParts>
    <vt:vector size="8" baseType="lpstr">
      <vt:lpstr>Clasa a 5-a</vt:lpstr>
      <vt:lpstr>Clasa a 6-a</vt:lpstr>
      <vt:lpstr>Clasa a 7-a</vt:lpstr>
      <vt:lpstr>Clasa a 8-a</vt:lpstr>
      <vt:lpstr>Clasa a 9-a</vt:lpstr>
      <vt:lpstr>Clasa a 10-a</vt:lpstr>
      <vt:lpstr>Clasa a 11-a</vt:lpstr>
      <vt:lpstr>Clasa a 12-a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cchirita</dc:creator>
  <cp:lastModifiedBy>liceulcarasova</cp:lastModifiedBy>
  <dcterms:created xsi:type="dcterms:W3CDTF">2022-02-28T11:35:28Z</dcterms:created>
  <dcterms:modified xsi:type="dcterms:W3CDTF">2022-03-22T05:04:24Z</dcterms:modified>
</cp:coreProperties>
</file>